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ublic\DiPlacido\FY19 Projects\80.20 Master\Chem Drain Desperado\Marketing Documents\"/>
    </mc:Choice>
  </mc:AlternateContent>
  <xr:revisionPtr revIDLastSave="0" documentId="13_ncr:1_{256DEF87-C1B0-489B-A513-BF663400AD16}" xr6:coauthVersionLast="38" xr6:coauthVersionMax="38" xr10:uidLastSave="{00000000-0000-0000-0000-000000000000}"/>
  <bookViews>
    <workbookView xWindow="0" yWindow="0" windowWidth="23040" windowHeight="10200" xr2:uid="{779D2BA8-973A-4053-89AE-44247CD08312}"/>
  </bookViews>
  <sheets>
    <sheet name="Quote Sheet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3" i="1" l="1"/>
  <c r="F174" i="1"/>
  <c r="F175" i="1"/>
  <c r="F172" i="1"/>
  <c r="F168" i="1"/>
  <c r="F169" i="1"/>
  <c r="F167" i="1"/>
  <c r="F164" i="1"/>
  <c r="F163" i="1"/>
  <c r="F159" i="1"/>
  <c r="F158" i="1"/>
  <c r="F15" i="1"/>
  <c r="E175" i="1" l="1"/>
  <c r="B175" i="1"/>
  <c r="E174" i="1"/>
  <c r="B174" i="1"/>
  <c r="E173" i="1"/>
  <c r="B173" i="1"/>
  <c r="E172" i="1"/>
  <c r="B172" i="1"/>
  <c r="E169" i="1"/>
  <c r="B169" i="1"/>
  <c r="E168" i="1"/>
  <c r="B168" i="1"/>
  <c r="E167" i="1"/>
  <c r="B167" i="1"/>
  <c r="E164" i="1"/>
  <c r="B164" i="1"/>
  <c r="E163" i="1"/>
  <c r="B163" i="1"/>
  <c r="E159" i="1"/>
  <c r="E158" i="1"/>
  <c r="E152" i="1"/>
  <c r="F152" i="1" s="1"/>
  <c r="B152" i="1"/>
  <c r="E151" i="1"/>
  <c r="F151" i="1" s="1"/>
  <c r="B151" i="1"/>
  <c r="E150" i="1"/>
  <c r="F150" i="1" s="1"/>
  <c r="B150" i="1"/>
  <c r="E149" i="1"/>
  <c r="F149" i="1" s="1"/>
  <c r="B149" i="1"/>
  <c r="E146" i="1"/>
  <c r="F146" i="1" s="1"/>
  <c r="B146" i="1"/>
  <c r="E145" i="1"/>
  <c r="F145" i="1" s="1"/>
  <c r="B145" i="1"/>
  <c r="E144" i="1"/>
  <c r="F144" i="1" s="1"/>
  <c r="B144" i="1"/>
  <c r="E143" i="1"/>
  <c r="F143" i="1" s="1"/>
  <c r="B143" i="1"/>
  <c r="E140" i="1"/>
  <c r="F140" i="1" s="1"/>
  <c r="B140" i="1"/>
  <c r="E139" i="1"/>
  <c r="F139" i="1" s="1"/>
  <c r="B139" i="1"/>
  <c r="E138" i="1"/>
  <c r="F138" i="1" s="1"/>
  <c r="B138" i="1"/>
  <c r="E134" i="1"/>
  <c r="F134" i="1" s="1"/>
  <c r="B134" i="1"/>
  <c r="E133" i="1"/>
  <c r="F133" i="1" s="1"/>
  <c r="B133" i="1"/>
  <c r="E127" i="1"/>
  <c r="F127" i="1" s="1"/>
  <c r="B127" i="1"/>
  <c r="E123" i="1"/>
  <c r="F123" i="1" s="1"/>
  <c r="B123" i="1"/>
  <c r="E122" i="1"/>
  <c r="F122" i="1" s="1"/>
  <c r="B122" i="1"/>
  <c r="E121" i="1"/>
  <c r="F121" i="1" s="1"/>
  <c r="B121" i="1"/>
  <c r="E120" i="1"/>
  <c r="F120" i="1" s="1"/>
  <c r="B120" i="1"/>
  <c r="E117" i="1"/>
  <c r="F117" i="1" s="1"/>
  <c r="B117" i="1"/>
  <c r="E116" i="1"/>
  <c r="F116" i="1" s="1"/>
  <c r="B116" i="1"/>
  <c r="E115" i="1"/>
  <c r="F115" i="1" s="1"/>
  <c r="B115" i="1"/>
  <c r="E114" i="1"/>
  <c r="F114" i="1" s="1"/>
  <c r="B114" i="1"/>
  <c r="E111" i="1"/>
  <c r="F111" i="1" s="1"/>
  <c r="B111" i="1"/>
  <c r="E110" i="1"/>
  <c r="F110" i="1" s="1"/>
  <c r="B110" i="1"/>
  <c r="E109" i="1"/>
  <c r="F109" i="1" s="1"/>
  <c r="B109" i="1"/>
  <c r="E108" i="1"/>
  <c r="F108" i="1" s="1"/>
  <c r="B108" i="1"/>
  <c r="E105" i="1"/>
  <c r="F105" i="1" s="1"/>
  <c r="B105" i="1"/>
  <c r="E104" i="1"/>
  <c r="F104" i="1" s="1"/>
  <c r="B104" i="1"/>
  <c r="E103" i="1"/>
  <c r="F103" i="1" s="1"/>
  <c r="B103" i="1"/>
  <c r="E102" i="1"/>
  <c r="F102" i="1" s="1"/>
  <c r="B102" i="1"/>
  <c r="E99" i="1"/>
  <c r="F99" i="1" s="1"/>
  <c r="B99" i="1"/>
  <c r="E98" i="1"/>
  <c r="F98" i="1" s="1"/>
  <c r="B98" i="1"/>
  <c r="E97" i="1"/>
  <c r="F97" i="1" s="1"/>
  <c r="B97" i="1"/>
  <c r="E96" i="1"/>
  <c r="F96" i="1" s="1"/>
  <c r="B96" i="1"/>
  <c r="E95" i="1"/>
  <c r="F95" i="1" s="1"/>
  <c r="B95" i="1"/>
  <c r="E92" i="1"/>
  <c r="F92" i="1" s="1"/>
  <c r="B92" i="1"/>
  <c r="E91" i="1"/>
  <c r="F91" i="1" s="1"/>
  <c r="B91" i="1"/>
  <c r="E90" i="1"/>
  <c r="F90" i="1" s="1"/>
  <c r="B90" i="1"/>
  <c r="E89" i="1"/>
  <c r="F89" i="1" s="1"/>
  <c r="B89" i="1"/>
  <c r="E86" i="1"/>
  <c r="F86" i="1" s="1"/>
  <c r="B86" i="1"/>
  <c r="E85" i="1"/>
  <c r="F85" i="1" s="1"/>
  <c r="B85" i="1"/>
  <c r="E84" i="1"/>
  <c r="F84" i="1" s="1"/>
  <c r="B84" i="1"/>
  <c r="E83" i="1"/>
  <c r="F83" i="1" s="1"/>
  <c r="B83" i="1"/>
  <c r="E82" i="1"/>
  <c r="F82" i="1" s="1"/>
  <c r="B82" i="1"/>
  <c r="E79" i="1"/>
  <c r="F79" i="1" s="1"/>
  <c r="B79" i="1"/>
  <c r="E78" i="1"/>
  <c r="F78" i="1" s="1"/>
  <c r="B78" i="1"/>
  <c r="E77" i="1"/>
  <c r="F77" i="1" s="1"/>
  <c r="B77" i="1"/>
  <c r="E76" i="1"/>
  <c r="F76" i="1" s="1"/>
  <c r="B76" i="1"/>
  <c r="E73" i="1"/>
  <c r="F73" i="1" s="1"/>
  <c r="B73" i="1"/>
  <c r="E72" i="1"/>
  <c r="F72" i="1" s="1"/>
  <c r="B72" i="1"/>
  <c r="E71" i="1"/>
  <c r="F71" i="1" s="1"/>
  <c r="B71" i="1"/>
  <c r="E70" i="1"/>
  <c r="F70" i="1" s="1"/>
  <c r="B70" i="1"/>
  <c r="E69" i="1"/>
  <c r="F69" i="1" s="1"/>
  <c r="B69" i="1"/>
  <c r="E66" i="1"/>
  <c r="F66" i="1" s="1"/>
  <c r="B66" i="1"/>
  <c r="E65" i="1"/>
  <c r="F65" i="1" s="1"/>
  <c r="B65" i="1"/>
  <c r="E64" i="1"/>
  <c r="F64" i="1" s="1"/>
  <c r="B64" i="1"/>
  <c r="E60" i="1"/>
  <c r="F60" i="1" s="1"/>
  <c r="B60" i="1"/>
  <c r="E59" i="1"/>
  <c r="F59" i="1" s="1"/>
  <c r="B59" i="1"/>
  <c r="E58" i="1"/>
  <c r="F58" i="1" s="1"/>
  <c r="B58" i="1"/>
  <c r="E55" i="1"/>
  <c r="F55" i="1" s="1"/>
  <c r="B55" i="1"/>
  <c r="E54" i="1"/>
  <c r="F54" i="1" s="1"/>
  <c r="B54" i="1"/>
  <c r="E53" i="1"/>
  <c r="F53" i="1" s="1"/>
  <c r="B53" i="1"/>
  <c r="E52" i="1"/>
  <c r="F52" i="1" s="1"/>
  <c r="B52" i="1"/>
  <c r="E51" i="1"/>
  <c r="F51" i="1" s="1"/>
  <c r="B51" i="1"/>
  <c r="E47" i="1"/>
  <c r="F47" i="1" s="1"/>
  <c r="B47" i="1"/>
  <c r="E46" i="1"/>
  <c r="F46" i="1" s="1"/>
  <c r="B46" i="1"/>
  <c r="E45" i="1"/>
  <c r="F45" i="1" s="1"/>
  <c r="B45" i="1"/>
  <c r="E41" i="1"/>
  <c r="F41" i="1" s="1"/>
  <c r="B41" i="1"/>
  <c r="E40" i="1"/>
  <c r="F40" i="1" s="1"/>
  <c r="B40" i="1"/>
  <c r="E39" i="1"/>
  <c r="F39" i="1" s="1"/>
  <c r="B39" i="1"/>
  <c r="E38" i="1"/>
  <c r="F38" i="1" s="1"/>
  <c r="B38" i="1"/>
  <c r="E34" i="1"/>
  <c r="F34" i="1" s="1"/>
  <c r="B34" i="1"/>
  <c r="E33" i="1"/>
  <c r="F33" i="1" s="1"/>
  <c r="B33" i="1"/>
  <c r="E28" i="1"/>
  <c r="F28" i="1" s="1"/>
  <c r="B28" i="1"/>
  <c r="E27" i="1"/>
  <c r="F27" i="1" s="1"/>
  <c r="B27" i="1"/>
  <c r="E23" i="1"/>
  <c r="F23" i="1" s="1"/>
  <c r="B23" i="1"/>
  <c r="E22" i="1"/>
  <c r="F22" i="1" s="1"/>
  <c r="B22" i="1"/>
  <c r="E21" i="1"/>
  <c r="F21" i="1" s="1"/>
  <c r="B21" i="1"/>
  <c r="E20" i="1"/>
  <c r="F20" i="1" s="1"/>
  <c r="B20" i="1"/>
  <c r="E17" i="1"/>
  <c r="F17" i="1" s="1"/>
  <c r="B17" i="1"/>
  <c r="E16" i="1"/>
  <c r="F16" i="1" s="1"/>
  <c r="B16" i="1"/>
  <c r="B15" i="1"/>
  <c r="I192" i="1" l="1"/>
  <c r="I194" i="1" s="1"/>
</calcChain>
</file>

<file path=xl/sharedStrings.xml><?xml version="1.0" encoding="utf-8"?>
<sst xmlns="http://schemas.openxmlformats.org/spreadsheetml/2006/main" count="213" uniqueCount="178">
  <si>
    <t>Proudly Represented By:</t>
  </si>
  <si>
    <r>
      <t>SOLD TO</t>
    </r>
    <r>
      <rPr>
        <b/>
        <sz val="7"/>
        <rFont val="Arial"/>
        <family val="2"/>
      </rPr>
      <t>:</t>
    </r>
  </si>
  <si>
    <t xml:space="preserve">SHIP TO: </t>
  </si>
  <si>
    <t>(Rep Name)</t>
  </si>
  <si>
    <t>phone:</t>
  </si>
  <si>
    <t>fax:</t>
  </si>
  <si>
    <t>PVDF Quotation Worksheet</t>
  </si>
  <si>
    <t>Tag:</t>
  </si>
  <si>
    <t>-S List Price</t>
  </si>
  <si>
    <t>Description</t>
  </si>
  <si>
    <t>Part Number</t>
  </si>
  <si>
    <t>Size</t>
  </si>
  <si>
    <t>Qty.</t>
  </si>
  <si>
    <t>Ea.</t>
  </si>
  <si>
    <t>Ext.</t>
  </si>
  <si>
    <t>Coupling</t>
  </si>
  <si>
    <t>Z9A-PC-2</t>
  </si>
  <si>
    <t>Z9A-PC-3</t>
  </si>
  <si>
    <t>Z9A-PC-4</t>
  </si>
  <si>
    <t>90 Deg. Elbow  1/4 Bend</t>
  </si>
  <si>
    <t>Z9A-PE90-112</t>
  </si>
  <si>
    <t>Z9A-PE90-2</t>
  </si>
  <si>
    <t>Z9A-PE90-3</t>
  </si>
  <si>
    <t>Z9A-PE90-4</t>
  </si>
  <si>
    <t xml:space="preserve">90 Deg. Long Sweep  Elbow  </t>
  </si>
  <si>
    <t>Z9A-PLS90-112*</t>
  </si>
  <si>
    <t>Z9A-PLS90-2*</t>
  </si>
  <si>
    <t>Z9A-PLS90-3</t>
  </si>
  <si>
    <t>Z9A-PLS90-4</t>
  </si>
  <si>
    <t>45 Deg. Elbow  1/8 Bend</t>
  </si>
  <si>
    <t>Z9A-PE45-112</t>
  </si>
  <si>
    <t>Z9A-PE45-2</t>
  </si>
  <si>
    <t>Z9A-PE45-3</t>
  </si>
  <si>
    <t>Z9A-PE45-4</t>
  </si>
  <si>
    <t>45 Deg. Street Elbow</t>
  </si>
  <si>
    <t>Z9A-PE45S-112</t>
  </si>
  <si>
    <t>Z9A-PE45S-2</t>
  </si>
  <si>
    <t>Z9A-PE45S-3</t>
  </si>
  <si>
    <t>Z9A-PE45S-4</t>
  </si>
  <si>
    <t>Sanitary Tee</t>
  </si>
  <si>
    <t>Z9A-PT-112</t>
  </si>
  <si>
    <t>Z9A-PT-2</t>
  </si>
  <si>
    <t>Z9A-PT-3</t>
  </si>
  <si>
    <t>Z9A-PT-4</t>
  </si>
  <si>
    <t>Reducing Sanitary Tee</t>
  </si>
  <si>
    <t>2x1-1/2</t>
  </si>
  <si>
    <t>Z9A-PTR-2X112</t>
  </si>
  <si>
    <t>3x1-1/2</t>
  </si>
  <si>
    <t>Z9A-PTR-3X112</t>
  </si>
  <si>
    <t>3x2</t>
  </si>
  <si>
    <t>Z9A-PTR-3X2</t>
  </si>
  <si>
    <t>4x1-1/2</t>
  </si>
  <si>
    <t>Z9A-PTR-4X112</t>
  </si>
  <si>
    <t>4x2</t>
  </si>
  <si>
    <t>Z9A-PTR-4X2</t>
  </si>
  <si>
    <t>4x3</t>
  </si>
  <si>
    <t>Cleanout Tee</t>
  </si>
  <si>
    <t>Z9A-PTC-2</t>
  </si>
  <si>
    <t>Z9A-PTC-3</t>
  </si>
  <si>
    <t>Z9A-PTC-4</t>
  </si>
  <si>
    <t xml:space="preserve">45 Deg. Wye </t>
  </si>
  <si>
    <t>Z9A-PY-112</t>
  </si>
  <si>
    <t>Z9A-PY-3</t>
  </si>
  <si>
    <t>Z9A-PY-4</t>
  </si>
  <si>
    <t>Reducing 45 Deg. Wye</t>
  </si>
  <si>
    <t>Z9A-PYR-3X112</t>
  </si>
  <si>
    <t>Z9A-PYR-3X2</t>
  </si>
  <si>
    <t>Z9A-PYR-4X112</t>
  </si>
  <si>
    <t>Z9A-PYR-4X2</t>
  </si>
  <si>
    <t>Z9A-PYR-4X3</t>
  </si>
  <si>
    <t xml:space="preserve">45 Deg. Double Wye </t>
  </si>
  <si>
    <t>Z9A-PYY-112</t>
  </si>
  <si>
    <t>Z9A-PYY-2</t>
  </si>
  <si>
    <t>Z9A-PYY-3</t>
  </si>
  <si>
    <t>Z9A-PYY-4</t>
  </si>
  <si>
    <t>Reducing Double Wye</t>
  </si>
  <si>
    <t>Z9A-PYYR-2X112</t>
  </si>
  <si>
    <t>Z9A-PYYR-3X112*</t>
  </si>
  <si>
    <t>Z9A-PYYR-3X2*</t>
  </si>
  <si>
    <t>Z9A-PYYR-4X112</t>
  </si>
  <si>
    <t>Z9A-PYYR-4X2</t>
  </si>
  <si>
    <t>Combination Double Wye and 45 Deg. Elbow</t>
  </si>
  <si>
    <t>Z9A-PYYB-112</t>
  </si>
  <si>
    <t>Z9A-PYYB-2</t>
  </si>
  <si>
    <t>Z9A-PYYB-3</t>
  </si>
  <si>
    <t>Z9A-PYYB-4</t>
  </si>
  <si>
    <t>Reducing Coupling</t>
  </si>
  <si>
    <t>Z9A-PRED-2X112</t>
  </si>
  <si>
    <t>Z9A-PRED-3X112</t>
  </si>
  <si>
    <t>Z9A-PRED-3X2</t>
  </si>
  <si>
    <t>Z9A-PRED-4X112</t>
  </si>
  <si>
    <t>Z9A-PRED-4X2</t>
  </si>
  <si>
    <t>Male Adapter</t>
  </si>
  <si>
    <t>Z9A-PMA-112</t>
  </si>
  <si>
    <t>Z9A-PMA-2</t>
  </si>
  <si>
    <t>Z9A-PMA-3</t>
  </si>
  <si>
    <t>Z9A-PMA-4</t>
  </si>
  <si>
    <t>Female Adapter</t>
  </si>
  <si>
    <t>Z9A-PFA-112</t>
  </si>
  <si>
    <t>Z9A-PFA-2</t>
  </si>
  <si>
    <t>Z9A-PFA-3</t>
  </si>
  <si>
    <t>Z9A-PFA-4</t>
  </si>
  <si>
    <t>Glass Adapter</t>
  </si>
  <si>
    <t>Z9A-PGA-112</t>
  </si>
  <si>
    <t>Z9A-PGA-2</t>
  </si>
  <si>
    <t>Z9A-PGA-3</t>
  </si>
  <si>
    <t>Z9A-PGA-4</t>
  </si>
  <si>
    <t>Iron Adapter</t>
  </si>
  <si>
    <t>Z9A-PIA-112</t>
  </si>
  <si>
    <t>Z9A-PIA-2</t>
  </si>
  <si>
    <t>Z9A-PIA-3</t>
  </si>
  <si>
    <t>Z9A-PIA-4</t>
  </si>
  <si>
    <t>Adjustable Floor Drain</t>
  </si>
  <si>
    <t>Z9A-PFD1-3</t>
  </si>
  <si>
    <t>Adjustable Cleanout</t>
  </si>
  <si>
    <t>Z9A-PCO1-3</t>
  </si>
  <si>
    <t>Z9A-PCO1-4</t>
  </si>
  <si>
    <t>Cleanout Body w/ Plug</t>
  </si>
  <si>
    <t>Z9A-PCO4-2</t>
  </si>
  <si>
    <t>Z9A-PCO4-3</t>
  </si>
  <si>
    <t>Z9A-PCO4-4</t>
  </si>
  <si>
    <t>Cleanout Plug</t>
  </si>
  <si>
    <t>Z9-PPLUG-112</t>
  </si>
  <si>
    <t>Z9-PPLUG-2</t>
  </si>
  <si>
    <t>Z9-PPLUG-3</t>
  </si>
  <si>
    <t>Z9-PPLUG-4</t>
  </si>
  <si>
    <t>Pipe</t>
  </si>
  <si>
    <t>Flame Retardant</t>
  </si>
  <si>
    <t>1-1/2</t>
  </si>
  <si>
    <t>Z9-PVDF40-112</t>
  </si>
  <si>
    <t>Z9-PVDF40-2</t>
  </si>
  <si>
    <t>Z9-PVDF40-3</t>
  </si>
  <si>
    <t>Z9-PVDF40-4</t>
  </si>
  <si>
    <t>N/A</t>
  </si>
  <si>
    <t>Notes</t>
  </si>
  <si>
    <t>Tail Piece Assembly</t>
  </si>
  <si>
    <t>Z9A-TP-112</t>
  </si>
  <si>
    <t>Z9A-TP-2</t>
  </si>
  <si>
    <t>Z9A-PFD2-3</t>
  </si>
  <si>
    <t>[76]</t>
  </si>
  <si>
    <t>Z9A-PFD2-4</t>
  </si>
  <si>
    <t>[102]</t>
  </si>
  <si>
    <t>Wrenches</t>
  </si>
  <si>
    <t>1-1/2-2</t>
  </si>
  <si>
    <t>Z9-SPAN-112X2</t>
  </si>
  <si>
    <t>[51]</t>
  </si>
  <si>
    <t>3-4</t>
  </si>
  <si>
    <t>Z9-SPAN-3</t>
  </si>
  <si>
    <t>3 - 6</t>
  </si>
  <si>
    <t>Z9-CLAW-346</t>
  </si>
  <si>
    <t>Grooving Tools</t>
  </si>
  <si>
    <t>Z9-GRVR-112</t>
  </si>
  <si>
    <t>[38]</t>
  </si>
  <si>
    <t>Z9-GRVR-2</t>
  </si>
  <si>
    <t>Z9-GRVR-3</t>
  </si>
  <si>
    <t>Z9-GRVR-4</t>
  </si>
  <si>
    <t>Neutralization Tanks</t>
  </si>
  <si>
    <t>Gal.</t>
  </si>
  <si>
    <t>Z9A-NT-05</t>
  </si>
  <si>
    <t>POA</t>
  </si>
  <si>
    <t>Z9A-NT-15</t>
  </si>
  <si>
    <t>Z9A-NT-30</t>
  </si>
  <si>
    <t>Z9A-NT-55</t>
  </si>
  <si>
    <t>Z9A-NT-100</t>
  </si>
  <si>
    <t>Z9A-NT-150</t>
  </si>
  <si>
    <t>Z9A-NT-200</t>
  </si>
  <si>
    <t>Z9A-NT-275</t>
  </si>
  <si>
    <t>Z9A-NT-500</t>
  </si>
  <si>
    <r>
      <t xml:space="preserve">If your installation requires a modification from our standard unit, consult local rep  </t>
    </r>
    <r>
      <rPr>
        <b/>
        <sz val="8"/>
        <rFont val="Arial"/>
        <family val="2"/>
      </rPr>
      <t>**Note: Do not use standard discount for tanks.</t>
    </r>
  </si>
  <si>
    <t>Limestone Chips</t>
  </si>
  <si>
    <t>Z9-CHIPS</t>
  </si>
  <si>
    <t>55 LB</t>
  </si>
  <si>
    <t>Comments:</t>
  </si>
  <si>
    <t>List Total $</t>
  </si>
  <si>
    <t>Multiplier x</t>
  </si>
  <si>
    <t>Total Net $</t>
  </si>
  <si>
    <t>****Does not include Tank/Limestone pricing if applicable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</si>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</sst>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#,##0.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2"/>
      <name val="Garamond"/>
      <family val="1"/>
    </font>
    <font>
      <b/>
      <i/>
      <sz val="10"/>
      <name val="Arial"/>
      <family val="2"/>
    </font>
    <font>
      <b/>
      <sz val="7"/>
      <name val="Arial Black"/>
      <family val="2"/>
    </font>
    <font>
      <b/>
      <sz val="7"/>
      <name val="Arial"/>
      <family val="2"/>
    </font>
    <font>
      <b/>
      <i/>
      <sz val="15"/>
      <name val="Arial"/>
      <family val="2"/>
    </font>
    <font>
      <b/>
      <i/>
      <sz val="22"/>
      <name val="Clarendon Cd (W1)"/>
      <family val="1"/>
    </font>
    <font>
      <b/>
      <i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7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2" fontId="0" fillId="2" borderId="0" xfId="0" applyNumberFormat="1" applyFill="1" applyProtection="1"/>
    <xf numFmtId="0" fontId="0" fillId="0" borderId="0" xfId="0" applyFill="1"/>
    <xf numFmtId="44" fontId="0" fillId="0" borderId="0" xfId="1" applyFont="1" applyFill="1"/>
    <xf numFmtId="0" fontId="3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  <protection locked="0"/>
    </xf>
    <xf numFmtId="4" fontId="0" fillId="2" borderId="4" xfId="0" applyNumberFormat="1" applyFill="1" applyBorder="1" applyAlignment="1" applyProtection="1">
      <alignment horizontal="right"/>
    </xf>
    <xf numFmtId="4" fontId="0" fillId="3" borderId="6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10" fillId="2" borderId="0" xfId="0" applyFont="1" applyFill="1" applyAlignment="1" applyProtection="1">
      <alignment horizontal="right"/>
    </xf>
    <xf numFmtId="0" fontId="9" fillId="2" borderId="6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10" fillId="2" borderId="0" xfId="0" applyFont="1" applyFill="1" applyBorder="1" applyProtection="1"/>
    <xf numFmtId="0" fontId="10" fillId="2" borderId="3" xfId="0" applyFont="1" applyFill="1" applyBorder="1" applyAlignment="1" applyProtection="1">
      <alignment horizontal="center"/>
    </xf>
    <xf numFmtId="0" fontId="10" fillId="2" borderId="10" xfId="0" quotePrefix="1" applyFont="1" applyFill="1" applyBorder="1" applyAlignment="1" applyProtection="1">
      <alignment horizontal="center"/>
    </xf>
    <xf numFmtId="0" fontId="0" fillId="0" borderId="7" xfId="0" applyBorder="1" applyProtection="1"/>
    <xf numFmtId="0" fontId="10" fillId="2" borderId="6" xfId="0" applyFont="1" applyFill="1" applyBorder="1" applyProtection="1"/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2" fillId="2" borderId="0" xfId="0" applyFont="1" applyFill="1" applyProtection="1"/>
    <xf numFmtId="0" fontId="12" fillId="2" borderId="0" xfId="0" applyFont="1" applyFill="1" applyAlignment="1" applyProtection="1">
      <alignment horizontal="center"/>
    </xf>
    <xf numFmtId="2" fontId="12" fillId="2" borderId="0" xfId="0" applyNumberFormat="1" applyFont="1" applyFill="1" applyBorder="1" applyAlignment="1" applyProtection="1">
      <alignment horizontal="center"/>
    </xf>
    <xf numFmtId="0" fontId="12" fillId="2" borderId="4" xfId="0" applyFont="1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12" fillId="3" borderId="0" xfId="0" applyFont="1" applyFill="1" applyAlignment="1" applyProtection="1">
      <alignment horizontal="center"/>
    </xf>
    <xf numFmtId="2" fontId="12" fillId="2" borderId="0" xfId="0" applyNumberFormat="1" applyFont="1" applyFill="1" applyProtection="1"/>
    <xf numFmtId="12" fontId="12" fillId="2" borderId="0" xfId="0" applyNumberFormat="1" applyFont="1" applyFill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44" fontId="12" fillId="0" borderId="0" xfId="1" applyFont="1" applyFill="1"/>
    <xf numFmtId="14" fontId="12" fillId="0" borderId="0" xfId="0" applyNumberFormat="1" applyFont="1" applyFill="1"/>
    <xf numFmtId="0" fontId="12" fillId="0" borderId="0" xfId="0" applyFont="1" applyFill="1"/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0" fontId="12" fillId="2" borderId="6" xfId="0" applyFont="1" applyFill="1" applyBorder="1" applyProtection="1"/>
    <xf numFmtId="0" fontId="12" fillId="2" borderId="6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2" fontId="0" fillId="2" borderId="0" xfId="0" applyNumberFormat="1" applyFill="1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/>
    <xf numFmtId="0" fontId="11" fillId="3" borderId="0" xfId="0" applyFont="1" applyFill="1" applyProtection="1"/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center"/>
    </xf>
    <xf numFmtId="2" fontId="12" fillId="3" borderId="0" xfId="0" applyNumberFormat="1" applyFont="1" applyFill="1" applyProtection="1"/>
    <xf numFmtId="0" fontId="0" fillId="3" borderId="1" xfId="0" applyFill="1" applyBorder="1" applyAlignment="1" applyProtection="1">
      <alignment horizontal="center"/>
    </xf>
    <xf numFmtId="0" fontId="0" fillId="3" borderId="0" xfId="0" applyFill="1" applyProtection="1"/>
    <xf numFmtId="0" fontId="12" fillId="3" borderId="7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2" fontId="12" fillId="3" borderId="6" xfId="0" applyNumberFormat="1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2" fontId="12" fillId="3" borderId="0" xfId="0" applyNumberFormat="1" applyFont="1" applyFill="1" applyBorder="1" applyAlignment="1" applyProtection="1">
      <alignment horizontal="center"/>
    </xf>
    <xf numFmtId="0" fontId="12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center"/>
    </xf>
    <xf numFmtId="0" fontId="11" fillId="3" borderId="6" xfId="0" applyFont="1" applyFill="1" applyBorder="1" applyProtection="1"/>
    <xf numFmtId="2" fontId="12" fillId="3" borderId="6" xfId="0" applyNumberFormat="1" applyFont="1" applyFill="1" applyBorder="1" applyProtection="1"/>
    <xf numFmtId="0" fontId="0" fillId="3" borderId="7" xfId="0" applyFill="1" applyBorder="1" applyProtection="1"/>
    <xf numFmtId="0" fontId="12" fillId="3" borderId="0" xfId="0" applyFont="1" applyFill="1" applyBorder="1" applyProtection="1"/>
    <xf numFmtId="0" fontId="12" fillId="3" borderId="4" xfId="0" applyFont="1" applyFill="1" applyBorder="1" applyAlignment="1" applyProtection="1">
      <alignment horizontal="center"/>
      <protection locked="0"/>
    </xf>
    <xf numFmtId="12" fontId="12" fillId="3" borderId="0" xfId="0" applyNumberFormat="1" applyFont="1" applyFill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Protection="1"/>
    <xf numFmtId="0" fontId="0" fillId="3" borderId="6" xfId="0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10" fillId="3" borderId="0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Alignment="1" applyProtection="1">
      <alignment horizontal="center"/>
    </xf>
    <xf numFmtId="0" fontId="0" fillId="3" borderId="10" xfId="0" applyFill="1" applyBorder="1" applyProtection="1"/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Protection="1"/>
    <xf numFmtId="0" fontId="12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1" fillId="3" borderId="3" xfId="0" applyFont="1" applyFill="1" applyBorder="1" applyProtection="1"/>
    <xf numFmtId="0" fontId="12" fillId="3" borderId="3" xfId="0" applyFont="1" applyFill="1" applyBorder="1" applyProtection="1"/>
    <xf numFmtId="2" fontId="12" fillId="3" borderId="5" xfId="0" applyNumberFormat="1" applyFont="1" applyFill="1" applyBorder="1" applyAlignment="1" applyProtection="1">
      <alignment horizontal="center"/>
    </xf>
    <xf numFmtId="4" fontId="11" fillId="3" borderId="0" xfId="0" applyNumberFormat="1" applyFont="1" applyFill="1" applyBorder="1" applyAlignment="1" applyProtection="1">
      <alignment horizontal="center"/>
    </xf>
    <xf numFmtId="2" fontId="12" fillId="3" borderId="3" xfId="0" applyNumberFormat="1" applyFont="1" applyFill="1" applyBorder="1" applyAlignment="1" applyProtection="1">
      <alignment horizontal="center"/>
    </xf>
    <xf numFmtId="2" fontId="12" fillId="3" borderId="9" xfId="0" applyNumberFormat="1" applyFont="1" applyFill="1" applyBorder="1" applyAlignment="1" applyProtection="1">
      <alignment horizontal="center"/>
    </xf>
    <xf numFmtId="4" fontId="12" fillId="3" borderId="6" xfId="0" applyNumberFormat="1" applyFont="1" applyFill="1" applyBorder="1" applyAlignment="1" applyProtection="1">
      <alignment horizontal="center"/>
    </xf>
    <xf numFmtId="2" fontId="12" fillId="3" borderId="2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49" fontId="12" fillId="3" borderId="0" xfId="0" applyNumberFormat="1" applyFont="1" applyFill="1" applyAlignment="1" applyProtection="1">
      <alignment horizontal="center"/>
    </xf>
    <xf numFmtId="44" fontId="11" fillId="3" borderId="0" xfId="0" applyNumberFormat="1" applyFont="1" applyFill="1" applyAlignment="1" applyProtection="1">
      <alignment horizontal="center"/>
      <protection locked="0"/>
    </xf>
    <xf numFmtId="2" fontId="12" fillId="3" borderId="9" xfId="0" applyNumberFormat="1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</xf>
    <xf numFmtId="2" fontId="0" fillId="3" borderId="11" xfId="0" applyNumberFormat="1" applyFill="1" applyBorder="1" applyAlignment="1" applyProtection="1">
      <alignment horizontal="center"/>
    </xf>
    <xf numFmtId="4" fontId="0" fillId="3" borderId="6" xfId="0" applyNumberForma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12" fillId="3" borderId="6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4" fontId="12" fillId="3" borderId="0" xfId="0" applyNumberFormat="1" applyFont="1" applyFill="1" applyBorder="1" applyAlignment="1" applyProtection="1">
      <alignment horizontal="left"/>
      <protection locked="0"/>
    </xf>
    <xf numFmtId="2" fontId="12" fillId="3" borderId="0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</xf>
    <xf numFmtId="0" fontId="12" fillId="3" borderId="0" xfId="0" quotePrefix="1" applyFont="1" applyFill="1" applyAlignment="1" applyProtection="1">
      <alignment horizontal="center"/>
    </xf>
    <xf numFmtId="2" fontId="12" fillId="3" borderId="0" xfId="0" quotePrefix="1" applyNumberFormat="1" applyFont="1" applyFill="1" applyAlignment="1" applyProtection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left" vertical="top" wrapText="1"/>
    </xf>
    <xf numFmtId="4" fontId="12" fillId="3" borderId="6" xfId="0" applyNumberFormat="1" applyFont="1" applyFill="1" applyBorder="1" applyAlignment="1" applyProtection="1">
      <alignment horizontal="center"/>
      <protection locked="0"/>
    </xf>
    <xf numFmtId="2" fontId="12" fillId="3" borderId="6" xfId="0" applyNumberFormat="1" applyFont="1" applyFill="1" applyBorder="1" applyProtection="1">
      <protection locked="0"/>
    </xf>
    <xf numFmtId="4" fontId="12" fillId="3" borderId="0" xfId="0" applyNumberFormat="1" applyFont="1" applyFill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2" fontId="12" fillId="3" borderId="0" xfId="0" applyNumberFormat="1" applyFont="1" applyFill="1" applyAlignment="1" applyProtection="1">
      <alignment horizontal="center"/>
    </xf>
    <xf numFmtId="4" fontId="0" fillId="3" borderId="0" xfId="0" applyNumberFormat="1" applyFill="1" applyAlignment="1" applyProtection="1">
      <alignment horizontal="center"/>
    </xf>
    <xf numFmtId="0" fontId="13" fillId="3" borderId="0" xfId="0" applyFont="1" applyFill="1" applyProtection="1"/>
    <xf numFmtId="2" fontId="11" fillId="3" borderId="0" xfId="0" applyNumberFormat="1" applyFont="1" applyFill="1" applyAlignment="1" applyProtection="1">
      <alignment horizontal="right"/>
    </xf>
    <xf numFmtId="4" fontId="11" fillId="3" borderId="6" xfId="0" applyNumberFormat="1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left"/>
      <protection locked="0"/>
    </xf>
    <xf numFmtId="165" fontId="11" fillId="3" borderId="7" xfId="0" applyNumberFormat="1" applyFont="1" applyFill="1" applyBorder="1" applyAlignment="1" applyProtection="1">
      <alignment horizontal="center"/>
      <protection locked="0"/>
    </xf>
    <xf numFmtId="4" fontId="11" fillId="3" borderId="7" xfId="0" applyNumberFormat="1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/>
    </xf>
    <xf numFmtId="2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2" fontId="11" fillId="0" borderId="0" xfId="0" applyNumberFormat="1" applyFont="1" applyFill="1" applyAlignment="1" applyProtection="1">
      <alignment horizontal="right"/>
    </xf>
    <xf numFmtId="4" fontId="11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2" fontId="0" fillId="0" borderId="0" xfId="0" applyNumberFormat="1" applyFill="1" applyProtection="1"/>
    <xf numFmtId="4" fontId="0" fillId="2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11" xfId="0" applyBorder="1" applyProtection="1"/>
    <xf numFmtId="0" fontId="10" fillId="2" borderId="9" xfId="0" applyFont="1" applyFill="1" applyBorder="1" applyAlignment="1" applyProtection="1">
      <alignment horizontal="center"/>
    </xf>
    <xf numFmtId="2" fontId="12" fillId="2" borderId="5" xfId="0" applyNumberFormat="1" applyFont="1" applyFill="1" applyBorder="1" applyAlignment="1" applyProtection="1">
      <alignment horizontal="center"/>
    </xf>
    <xf numFmtId="2" fontId="12" fillId="2" borderId="9" xfId="0" applyNumberFormat="1" applyFon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2" fontId="0" fillId="2" borderId="5" xfId="0" applyNumberForma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3" borderId="5" xfId="0" applyFill="1" applyBorder="1" applyProtection="1"/>
    <xf numFmtId="0" fontId="0" fillId="3" borderId="9" xfId="0" applyFill="1" applyBorder="1" applyProtection="1"/>
    <xf numFmtId="0" fontId="12" fillId="3" borderId="5" xfId="0" applyFont="1" applyFill="1" applyBorder="1" applyProtection="1"/>
    <xf numFmtId="0" fontId="12" fillId="3" borderId="9" xfId="0" applyFont="1" applyFill="1" applyBorder="1" applyProtection="1"/>
    <xf numFmtId="2" fontId="0" fillId="0" borderId="5" xfId="0" applyNumberForma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/>
    <xf numFmtId="0" fontId="12" fillId="2" borderId="2" xfId="0" applyFont="1" applyFill="1" applyBorder="1" applyProtection="1"/>
    <xf numFmtId="0" fontId="0" fillId="2" borderId="5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12" fontId="12" fillId="2" borderId="0" xfId="0" applyNumberFormat="1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2" fontId="0" fillId="4" borderId="5" xfId="0" applyNumberForma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12" fontId="12" fillId="3" borderId="5" xfId="0" applyNumberFormat="1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2" fontId="12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4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2" fontId="10" fillId="3" borderId="6" xfId="0" applyNumberFormat="1" applyFont="1" applyFill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2" fillId="3" borderId="8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49" fontId="12" fillId="3" borderId="5" xfId="0" applyNumberFormat="1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44" fontId="11" fillId="2" borderId="0" xfId="1" applyFont="1" applyFill="1" applyBorder="1" applyProtection="1"/>
    <xf numFmtId="44" fontId="0" fillId="0" borderId="0" xfId="1" applyFont="1" applyFill="1" applyAlignment="1" applyProtection="1">
      <alignment horizontal="center"/>
    </xf>
    <xf numFmtId="44" fontId="11" fillId="2" borderId="0" xfId="1" applyFont="1" applyFill="1" applyBorder="1" applyAlignment="1" applyProtection="1">
      <alignment horizontal="center"/>
    </xf>
    <xf numFmtId="44" fontId="11" fillId="2" borderId="6" xfId="1" applyFont="1" applyFill="1" applyBorder="1" applyAlignment="1" applyProtection="1">
      <alignment horizontal="center"/>
    </xf>
    <xf numFmtId="44" fontId="0" fillId="4" borderId="0" xfId="1" applyFont="1" applyFill="1" applyAlignment="1" applyProtection="1">
      <alignment horizontal="center"/>
    </xf>
    <xf numFmtId="44" fontId="10" fillId="2" borderId="6" xfId="1" applyFont="1" applyFill="1" applyBorder="1" applyAlignment="1" applyProtection="1">
      <alignment horizontal="center"/>
    </xf>
    <xf numFmtId="44" fontId="10" fillId="2" borderId="0" xfId="1" applyFont="1" applyFill="1" applyBorder="1" applyAlignment="1" applyProtection="1">
      <alignment horizontal="center"/>
    </xf>
    <xf numFmtId="44" fontId="10" fillId="2" borderId="6" xfId="1" applyFont="1" applyFill="1" applyBorder="1" applyProtection="1"/>
    <xf numFmtId="44" fontId="10" fillId="2" borderId="0" xfId="1" applyFont="1" applyFill="1" applyBorder="1" applyProtection="1"/>
    <xf numFmtId="44" fontId="10" fillId="3" borderId="0" xfId="1" applyFont="1" applyFill="1" applyBorder="1" applyProtection="1"/>
    <xf numFmtId="44" fontId="11" fillId="3" borderId="0" xfId="1" applyFont="1" applyFill="1" applyBorder="1" applyAlignment="1" applyProtection="1">
      <alignment horizontal="center"/>
    </xf>
    <xf numFmtId="44" fontId="10" fillId="3" borderId="6" xfId="1" applyFont="1" applyFill="1" applyBorder="1" applyProtection="1"/>
    <xf numFmtId="44" fontId="11" fillId="3" borderId="0" xfId="1" applyFont="1" applyFill="1" applyBorder="1" applyProtection="1"/>
    <xf numFmtId="44" fontId="11" fillId="3" borderId="6" xfId="1" applyFont="1" applyFill="1" applyBorder="1" applyProtection="1"/>
    <xf numFmtId="44" fontId="11" fillId="3" borderId="6" xfId="1" applyFont="1" applyFill="1" applyBorder="1" applyAlignment="1" applyProtection="1">
      <alignment horizontal="center"/>
    </xf>
    <xf numFmtId="44" fontId="11" fillId="3" borderId="7" xfId="1" applyFont="1" applyFill="1" applyBorder="1" applyAlignment="1" applyProtection="1">
      <alignment horizontal="center"/>
      <protection locked="0"/>
    </xf>
    <xf numFmtId="44" fontId="11" fillId="3" borderId="6" xfId="1" applyFont="1" applyFill="1" applyBorder="1" applyAlignment="1" applyProtection="1">
      <alignment horizontal="center"/>
      <protection locked="0"/>
    </xf>
    <xf numFmtId="44" fontId="11" fillId="3" borderId="0" xfId="1" applyFont="1" applyFill="1" applyAlignment="1" applyProtection="1">
      <alignment horizontal="center"/>
      <protection locked="0"/>
    </xf>
    <xf numFmtId="44" fontId="11" fillId="3" borderId="0" xfId="1" applyFont="1" applyFill="1" applyAlignment="1" applyProtection="1">
      <alignment horizontal="center"/>
    </xf>
    <xf numFmtId="44" fontId="10" fillId="3" borderId="6" xfId="1" applyFont="1" applyFill="1" applyBorder="1" applyAlignment="1" applyProtection="1">
      <alignment horizontal="center"/>
      <protection locked="0"/>
    </xf>
    <xf numFmtId="44" fontId="10" fillId="3" borderId="0" xfId="1" applyFont="1" applyFill="1" applyAlignment="1" applyProtection="1">
      <alignment horizontal="center"/>
    </xf>
    <xf numFmtId="44" fontId="10" fillId="3" borderId="0" xfId="1" applyFont="1" applyFill="1" applyAlignment="1" applyProtection="1">
      <alignment horizontal="center"/>
      <protection locked="0"/>
    </xf>
    <xf numFmtId="44" fontId="10" fillId="3" borderId="7" xfId="1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2" fontId="12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protection locked="0"/>
    </xf>
    <xf numFmtId="4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2" fontId="12" fillId="3" borderId="4" xfId="0" applyNumberFormat="1" applyFont="1" applyFill="1" applyBorder="1" applyAlignment="1" applyProtection="1">
      <alignment horizontal="center"/>
      <protection locked="0"/>
    </xf>
    <xf numFmtId="2" fontId="12" fillId="3" borderId="5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14</xdr:row>
      <xdr:rowOff>0</xdr:rowOff>
    </xdr:from>
    <xdr:to>
      <xdr:col>0</xdr:col>
      <xdr:colOff>609600</xdr:colOff>
      <xdr:row>17</xdr:row>
      <xdr:rowOff>59055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B18F4E75-19B7-4152-BACB-1ED6D5B6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779395"/>
          <a:ext cx="51816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19</xdr:row>
      <xdr:rowOff>47625</xdr:rowOff>
    </xdr:from>
    <xdr:to>
      <xdr:col>0</xdr:col>
      <xdr:colOff>609600</xdr:colOff>
      <xdr:row>23</xdr:row>
      <xdr:rowOff>95250</xdr:rowOff>
    </xdr:to>
    <xdr:pic>
      <xdr:nvPicPr>
        <xdr:cNvPr id="3" name="Picture 35">
          <a:extLst>
            <a:ext uri="{FF2B5EF4-FFF2-40B4-BE49-F238E27FC236}">
              <a16:creationId xmlns:a16="http://schemas.microsoft.com/office/drawing/2014/main" id="{009617BE-F609-4FE6-8BCA-837FAF8D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640" y="3754755"/>
          <a:ext cx="44196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190499</xdr:colOff>
      <xdr:row>25</xdr:row>
      <xdr:rowOff>38100</xdr:rowOff>
    </xdr:from>
    <xdr:to>
      <xdr:col>0</xdr:col>
      <xdr:colOff>822959</xdr:colOff>
      <xdr:row>29</xdr:row>
      <xdr:rowOff>76200</xdr:rowOff>
    </xdr:to>
    <xdr:pic>
      <xdr:nvPicPr>
        <xdr:cNvPr id="5" name="Picture 37">
          <a:extLst>
            <a:ext uri="{FF2B5EF4-FFF2-40B4-BE49-F238E27FC236}">
              <a16:creationId xmlns:a16="http://schemas.microsoft.com/office/drawing/2014/main" id="{3C85FB4C-7B76-4336-B173-FF975360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499" y="4772025"/>
          <a:ext cx="63817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31</xdr:row>
      <xdr:rowOff>15240</xdr:rowOff>
    </xdr:from>
    <xdr:to>
      <xdr:col>0</xdr:col>
      <xdr:colOff>855345</xdr:colOff>
      <xdr:row>35</xdr:row>
      <xdr:rowOff>133350</xdr:rowOff>
    </xdr:to>
    <xdr:pic>
      <xdr:nvPicPr>
        <xdr:cNvPr id="6" name="Picture 38">
          <a:extLst>
            <a:ext uri="{FF2B5EF4-FFF2-40B4-BE49-F238E27FC236}">
              <a16:creationId xmlns:a16="http://schemas.microsoft.com/office/drawing/2014/main" id="{4F14E742-ABCE-40DE-9341-61252520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" y="5835015"/>
          <a:ext cx="666750" cy="8420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37</xdr:row>
      <xdr:rowOff>0</xdr:rowOff>
    </xdr:from>
    <xdr:to>
      <xdr:col>0</xdr:col>
      <xdr:colOff>609600</xdr:colOff>
      <xdr:row>41</xdr:row>
      <xdr:rowOff>95250</xdr:rowOff>
    </xdr:to>
    <xdr:pic>
      <xdr:nvPicPr>
        <xdr:cNvPr id="7" name="Picture 39">
          <a:extLst>
            <a:ext uri="{FF2B5EF4-FFF2-40B4-BE49-F238E27FC236}">
              <a16:creationId xmlns:a16="http://schemas.microsoft.com/office/drawing/2014/main" id="{B26A8C55-0DA3-4448-8E0A-FF5762E2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3830" y="7820025"/>
          <a:ext cx="445770" cy="8115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167639</xdr:colOff>
      <xdr:row>43</xdr:row>
      <xdr:rowOff>38100</xdr:rowOff>
    </xdr:from>
    <xdr:to>
      <xdr:col>0</xdr:col>
      <xdr:colOff>784859</xdr:colOff>
      <xdr:row>47</xdr:row>
      <xdr:rowOff>129540</xdr:rowOff>
    </xdr:to>
    <xdr:pic>
      <xdr:nvPicPr>
        <xdr:cNvPr id="8" name="Picture 40">
          <a:extLst>
            <a:ext uri="{FF2B5EF4-FFF2-40B4-BE49-F238E27FC236}">
              <a16:creationId xmlns:a16="http://schemas.microsoft.com/office/drawing/2014/main" id="{4401950C-2F19-4BBF-B117-B3280948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7639" y="8029575"/>
          <a:ext cx="622935" cy="8153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50</xdr:row>
      <xdr:rowOff>158115</xdr:rowOff>
    </xdr:from>
    <xdr:to>
      <xdr:col>0</xdr:col>
      <xdr:colOff>704850</xdr:colOff>
      <xdr:row>55</xdr:row>
      <xdr:rowOff>53340</xdr:rowOff>
    </xdr:to>
    <xdr:pic>
      <xdr:nvPicPr>
        <xdr:cNvPr id="9" name="Picture 41">
          <a:extLst>
            <a:ext uri="{FF2B5EF4-FFF2-40B4-BE49-F238E27FC236}">
              <a16:creationId xmlns:a16="http://schemas.microsoft.com/office/drawing/2014/main" id="{7F910C60-8351-4A04-8601-C62AAE27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9416415"/>
          <a:ext cx="600075" cy="7924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57</xdr:row>
      <xdr:rowOff>15240</xdr:rowOff>
    </xdr:from>
    <xdr:to>
      <xdr:col>0</xdr:col>
      <xdr:colOff>739140</xdr:colOff>
      <xdr:row>60</xdr:row>
      <xdr:rowOff>135255</xdr:rowOff>
    </xdr:to>
    <xdr:pic>
      <xdr:nvPicPr>
        <xdr:cNvPr id="10" name="Picture 42">
          <a:extLst>
            <a:ext uri="{FF2B5EF4-FFF2-40B4-BE49-F238E27FC236}">
              <a16:creationId xmlns:a16="http://schemas.microsoft.com/office/drawing/2014/main" id="{76C86BFB-B2FA-4FD4-97FD-9FDCAF1B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1440" y="10721340"/>
          <a:ext cx="651510" cy="6591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59056</xdr:colOff>
      <xdr:row>62</xdr:row>
      <xdr:rowOff>74295</xdr:rowOff>
    </xdr:from>
    <xdr:to>
      <xdr:col>0</xdr:col>
      <xdr:colOff>742950</xdr:colOff>
      <xdr:row>66</xdr:row>
      <xdr:rowOff>133999</xdr:rowOff>
    </xdr:to>
    <xdr:pic>
      <xdr:nvPicPr>
        <xdr:cNvPr id="11" name="Picture 43">
          <a:extLst>
            <a:ext uri="{FF2B5EF4-FFF2-40B4-BE49-F238E27FC236}">
              <a16:creationId xmlns:a16="http://schemas.microsoft.com/office/drawing/2014/main" id="{B8F4CC42-2562-4C6D-AD3D-24FC0E7C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056" y="11504295"/>
          <a:ext cx="674369" cy="77407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</xdr:colOff>
      <xdr:row>68</xdr:row>
      <xdr:rowOff>38100</xdr:rowOff>
    </xdr:from>
    <xdr:to>
      <xdr:col>0</xdr:col>
      <xdr:colOff>741045</xdr:colOff>
      <xdr:row>73</xdr:row>
      <xdr:rowOff>55245</xdr:rowOff>
    </xdr:to>
    <xdr:pic>
      <xdr:nvPicPr>
        <xdr:cNvPr id="12" name="Picture 44">
          <a:extLst>
            <a:ext uri="{FF2B5EF4-FFF2-40B4-BE49-F238E27FC236}">
              <a16:creationId xmlns:a16="http://schemas.microsoft.com/office/drawing/2014/main" id="{30400D6A-9FBC-464B-A76D-245873B6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430" y="12553950"/>
          <a:ext cx="737235" cy="929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76</xdr:row>
      <xdr:rowOff>19050</xdr:rowOff>
    </xdr:from>
    <xdr:to>
      <xdr:col>0</xdr:col>
      <xdr:colOff>609600</xdr:colOff>
      <xdr:row>79</xdr:row>
      <xdr:rowOff>112395</xdr:rowOff>
    </xdr:to>
    <xdr:pic>
      <xdr:nvPicPr>
        <xdr:cNvPr id="14" name="Picture 47">
          <a:extLst>
            <a:ext uri="{FF2B5EF4-FFF2-40B4-BE49-F238E27FC236}">
              <a16:creationId xmlns:a16="http://schemas.microsoft.com/office/drawing/2014/main" id="{0C3ECD38-DCB7-4B2A-90DC-E55DDA98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70" y="17607915"/>
          <a:ext cx="544830" cy="6400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101</xdr:row>
      <xdr:rowOff>28575</xdr:rowOff>
    </xdr:from>
    <xdr:to>
      <xdr:col>0</xdr:col>
      <xdr:colOff>609600</xdr:colOff>
      <xdr:row>104</xdr:row>
      <xdr:rowOff>131445</xdr:rowOff>
    </xdr:to>
    <xdr:pic>
      <xdr:nvPicPr>
        <xdr:cNvPr id="16" name="Picture 52">
          <a:extLst>
            <a:ext uri="{FF2B5EF4-FFF2-40B4-BE49-F238E27FC236}">
              <a16:creationId xmlns:a16="http://schemas.microsoft.com/office/drawing/2014/main" id="{D036B1EC-A5A7-4ACA-B21A-8337D689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7630" y="24477345"/>
          <a:ext cx="521970" cy="6591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107</xdr:row>
      <xdr:rowOff>95250</xdr:rowOff>
    </xdr:from>
    <xdr:to>
      <xdr:col>0</xdr:col>
      <xdr:colOff>609600</xdr:colOff>
      <xdr:row>110</xdr:row>
      <xdr:rowOff>97155</xdr:rowOff>
    </xdr:to>
    <xdr:pic>
      <xdr:nvPicPr>
        <xdr:cNvPr id="17" name="Picture 54">
          <a:extLst>
            <a:ext uri="{FF2B5EF4-FFF2-40B4-BE49-F238E27FC236}">
              <a16:creationId xmlns:a16="http://schemas.microsoft.com/office/drawing/2014/main" id="{B1ACAA91-A98F-4DA3-8224-B02EEBF5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200" y="25570815"/>
          <a:ext cx="533400" cy="548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114</xdr:row>
      <xdr:rowOff>19050</xdr:rowOff>
    </xdr:from>
    <xdr:to>
      <xdr:col>0</xdr:col>
      <xdr:colOff>609600</xdr:colOff>
      <xdr:row>116</xdr:row>
      <xdr:rowOff>152400</xdr:rowOff>
    </xdr:to>
    <xdr:pic>
      <xdr:nvPicPr>
        <xdr:cNvPr id="18" name="Picture 55">
          <a:extLst>
            <a:ext uri="{FF2B5EF4-FFF2-40B4-BE49-F238E27FC236}">
              <a16:creationId xmlns:a16="http://schemas.microsoft.com/office/drawing/2014/main" id="{40595811-D3BB-485E-8AE0-60997589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3340" y="26694765"/>
          <a:ext cx="556260" cy="4991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120</xdr:row>
      <xdr:rowOff>47625</xdr:rowOff>
    </xdr:from>
    <xdr:to>
      <xdr:col>0</xdr:col>
      <xdr:colOff>609600</xdr:colOff>
      <xdr:row>122</xdr:row>
      <xdr:rowOff>152400</xdr:rowOff>
    </xdr:to>
    <xdr:pic>
      <xdr:nvPicPr>
        <xdr:cNvPr id="19" name="Picture 56">
          <a:extLst>
            <a:ext uri="{FF2B5EF4-FFF2-40B4-BE49-F238E27FC236}">
              <a16:creationId xmlns:a16="http://schemas.microsoft.com/office/drawing/2014/main" id="{0ED45EB6-41B9-4341-BCBE-180F530A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9530" y="27757755"/>
          <a:ext cx="560070" cy="464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139065</xdr:colOff>
      <xdr:row>125</xdr:row>
      <xdr:rowOff>47625</xdr:rowOff>
    </xdr:from>
    <xdr:to>
      <xdr:col>0</xdr:col>
      <xdr:colOff>744855</xdr:colOff>
      <xdr:row>128</xdr:row>
      <xdr:rowOff>112395</xdr:rowOff>
    </xdr:to>
    <xdr:pic>
      <xdr:nvPicPr>
        <xdr:cNvPr id="23" name="Picture 60">
          <a:extLst>
            <a:ext uri="{FF2B5EF4-FFF2-40B4-BE49-F238E27FC236}">
              <a16:creationId xmlns:a16="http://schemas.microsoft.com/office/drawing/2014/main" id="{4A7EF077-ACB9-4AAD-885F-46904138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9065" y="22879050"/>
          <a:ext cx="615315" cy="6076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116205</xdr:colOff>
      <xdr:row>136</xdr:row>
      <xdr:rowOff>133350</xdr:rowOff>
    </xdr:from>
    <xdr:to>
      <xdr:col>0</xdr:col>
      <xdr:colOff>872490</xdr:colOff>
      <xdr:row>139</xdr:row>
      <xdr:rowOff>169545</xdr:rowOff>
    </xdr:to>
    <xdr:pic>
      <xdr:nvPicPr>
        <xdr:cNvPr id="24" name="Picture 61">
          <a:extLst>
            <a:ext uri="{FF2B5EF4-FFF2-40B4-BE49-F238E27FC236}">
              <a16:creationId xmlns:a16="http://schemas.microsoft.com/office/drawing/2014/main" id="{A30BCF2C-2CC5-436A-A7B5-AB24CD90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6205" y="24955500"/>
          <a:ext cx="756285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161</xdr:row>
      <xdr:rowOff>76200</xdr:rowOff>
    </xdr:from>
    <xdr:to>
      <xdr:col>0</xdr:col>
      <xdr:colOff>758190</xdr:colOff>
      <xdr:row>164</xdr:row>
      <xdr:rowOff>116864</xdr:rowOff>
    </xdr:to>
    <xdr:pic>
      <xdr:nvPicPr>
        <xdr:cNvPr id="25" name="Picture 62">
          <a:extLst>
            <a:ext uri="{FF2B5EF4-FFF2-40B4-BE49-F238E27FC236}">
              <a16:creationId xmlns:a16="http://schemas.microsoft.com/office/drawing/2014/main" id="{A11ADFE6-EEDE-48F4-AA41-A061B3E7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28600" y="31413450"/>
          <a:ext cx="529590" cy="58358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150</xdr:row>
      <xdr:rowOff>9525</xdr:rowOff>
    </xdr:from>
    <xdr:to>
      <xdr:col>0</xdr:col>
      <xdr:colOff>609600</xdr:colOff>
      <xdr:row>151</xdr:row>
      <xdr:rowOff>116205</xdr:rowOff>
    </xdr:to>
    <xdr:pic>
      <xdr:nvPicPr>
        <xdr:cNvPr id="27" name="Picture 64">
          <a:extLst>
            <a:ext uri="{FF2B5EF4-FFF2-40B4-BE49-F238E27FC236}">
              <a16:creationId xmlns:a16="http://schemas.microsoft.com/office/drawing/2014/main" id="{5EFB0BD9-5D28-473A-8272-5254BD98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36977955"/>
          <a:ext cx="53340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166</xdr:row>
      <xdr:rowOff>0</xdr:rowOff>
    </xdr:from>
    <xdr:to>
      <xdr:col>0</xdr:col>
      <xdr:colOff>609600</xdr:colOff>
      <xdr:row>169</xdr:row>
      <xdr:rowOff>36195</xdr:rowOff>
    </xdr:to>
    <xdr:pic>
      <xdr:nvPicPr>
        <xdr:cNvPr id="29" name="Picture 67">
          <a:extLst>
            <a:ext uri="{FF2B5EF4-FFF2-40B4-BE49-F238E27FC236}">
              <a16:creationId xmlns:a16="http://schemas.microsoft.com/office/drawing/2014/main" id="{207D7EA0-4A5F-4A2E-BA72-B84377CB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3340" y="41938575"/>
          <a:ext cx="55626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171</xdr:row>
      <xdr:rowOff>95250</xdr:rowOff>
    </xdr:from>
    <xdr:to>
      <xdr:col>0</xdr:col>
      <xdr:colOff>609600</xdr:colOff>
      <xdr:row>174</xdr:row>
      <xdr:rowOff>91440</xdr:rowOff>
    </xdr:to>
    <xdr:pic>
      <xdr:nvPicPr>
        <xdr:cNvPr id="30" name="Picture 68">
          <a:extLst>
            <a:ext uri="{FF2B5EF4-FFF2-40B4-BE49-F238E27FC236}">
              <a16:creationId xmlns:a16="http://schemas.microsoft.com/office/drawing/2014/main" id="{97B24810-11DB-4403-A363-5C570357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" y="42887265"/>
          <a:ext cx="521970" cy="5372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179</xdr:row>
      <xdr:rowOff>57150</xdr:rowOff>
    </xdr:from>
    <xdr:to>
      <xdr:col>0</xdr:col>
      <xdr:colOff>609600</xdr:colOff>
      <xdr:row>184</xdr:row>
      <xdr:rowOff>91440</xdr:rowOff>
    </xdr:to>
    <xdr:pic>
      <xdr:nvPicPr>
        <xdr:cNvPr id="31" name="Picture 69">
          <a:extLst>
            <a:ext uri="{FF2B5EF4-FFF2-40B4-BE49-F238E27FC236}">
              <a16:creationId xmlns:a16="http://schemas.microsoft.com/office/drawing/2014/main" id="{78D53971-2553-43A7-8272-C59BAED9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0" y="44220765"/>
          <a:ext cx="419100" cy="933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150495</xdr:colOff>
      <xdr:row>94</xdr:row>
      <xdr:rowOff>95251</xdr:rowOff>
    </xdr:from>
    <xdr:to>
      <xdr:col>0</xdr:col>
      <xdr:colOff>891540</xdr:colOff>
      <xdr:row>98</xdr:row>
      <xdr:rowOff>55245</xdr:rowOff>
    </xdr:to>
    <xdr:pic>
      <xdr:nvPicPr>
        <xdr:cNvPr id="32" name="Picture 70">
          <a:extLst>
            <a:ext uri="{FF2B5EF4-FFF2-40B4-BE49-F238E27FC236}">
              <a16:creationId xmlns:a16="http://schemas.microsoft.com/office/drawing/2014/main" id="{E3F57377-26D9-4E3B-8442-49F382AE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50495" y="17316451"/>
          <a:ext cx="744855" cy="6934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156</xdr:row>
      <xdr:rowOff>114300</xdr:rowOff>
    </xdr:from>
    <xdr:to>
      <xdr:col>0</xdr:col>
      <xdr:colOff>609600</xdr:colOff>
      <xdr:row>158</xdr:row>
      <xdr:rowOff>34290</xdr:rowOff>
    </xdr:to>
    <xdr:pic>
      <xdr:nvPicPr>
        <xdr:cNvPr id="33" name="Picture 71">
          <a:extLst>
            <a:ext uri="{FF2B5EF4-FFF2-40B4-BE49-F238E27FC236}">
              <a16:creationId xmlns:a16="http://schemas.microsoft.com/office/drawing/2014/main" id="{F2A57E0B-1AD7-4889-A917-341AB207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39309675"/>
          <a:ext cx="609600" cy="2819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137159</xdr:colOff>
      <xdr:row>130</xdr:row>
      <xdr:rowOff>81915</xdr:rowOff>
    </xdr:from>
    <xdr:to>
      <xdr:col>0</xdr:col>
      <xdr:colOff>859154</xdr:colOff>
      <xdr:row>134</xdr:row>
      <xdr:rowOff>53340</xdr:rowOff>
    </xdr:to>
    <xdr:pic>
      <xdr:nvPicPr>
        <xdr:cNvPr id="34" name="Picture 72">
          <a:extLst>
            <a:ext uri="{FF2B5EF4-FFF2-40B4-BE49-F238E27FC236}">
              <a16:creationId xmlns:a16="http://schemas.microsoft.com/office/drawing/2014/main" id="{91C46062-BD67-4AA9-BA92-08B8E343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37159" y="23818215"/>
          <a:ext cx="712470" cy="6915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38100</xdr:rowOff>
    </xdr:to>
    <xdr:pic>
      <xdr:nvPicPr>
        <xdr:cNvPr id="35" name="Picture 38" descr="ZurnLogo-2C.JPG">
          <a:extLst>
            <a:ext uri="{FF2B5EF4-FFF2-40B4-BE49-F238E27FC236}">
              <a16:creationId xmlns:a16="http://schemas.microsoft.com/office/drawing/2014/main" id="{63DDDF8F-097C-4055-8E8E-E407968C4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49530"/>
          <a:ext cx="876300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</xdr:row>
      <xdr:rowOff>0</xdr:rowOff>
    </xdr:from>
    <xdr:to>
      <xdr:col>0</xdr:col>
      <xdr:colOff>781050</xdr:colOff>
      <xdr:row>17</xdr:row>
      <xdr:rowOff>59055</xdr:rowOff>
    </xdr:to>
    <xdr:pic>
      <xdr:nvPicPr>
        <xdr:cNvPr id="36" name="Picture 34">
          <a:extLst>
            <a:ext uri="{FF2B5EF4-FFF2-40B4-BE49-F238E27FC236}">
              <a16:creationId xmlns:a16="http://schemas.microsoft.com/office/drawing/2014/main" id="{8397CA4F-02A8-43EC-8A6A-1F931055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779395"/>
          <a:ext cx="68199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19</xdr:row>
      <xdr:rowOff>47625</xdr:rowOff>
    </xdr:from>
    <xdr:to>
      <xdr:col>0</xdr:col>
      <xdr:colOff>777240</xdr:colOff>
      <xdr:row>23</xdr:row>
      <xdr:rowOff>95250</xdr:rowOff>
    </xdr:to>
    <xdr:pic>
      <xdr:nvPicPr>
        <xdr:cNvPr id="37" name="Picture 35">
          <a:extLst>
            <a:ext uri="{FF2B5EF4-FFF2-40B4-BE49-F238E27FC236}">
              <a16:creationId xmlns:a16="http://schemas.microsoft.com/office/drawing/2014/main" id="{08B9608F-73BC-468E-8FF9-5070DC43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640" y="3754755"/>
          <a:ext cx="60960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37</xdr:row>
      <xdr:rowOff>0</xdr:rowOff>
    </xdr:from>
    <xdr:to>
      <xdr:col>0</xdr:col>
      <xdr:colOff>739140</xdr:colOff>
      <xdr:row>41</xdr:row>
      <xdr:rowOff>95250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id="{1887EE58-45EC-44D6-8E93-32D8A28A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3830" y="7820025"/>
          <a:ext cx="575310" cy="8115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76</xdr:row>
      <xdr:rowOff>19050</xdr:rowOff>
    </xdr:from>
    <xdr:to>
      <xdr:col>0</xdr:col>
      <xdr:colOff>762000</xdr:colOff>
      <xdr:row>79</xdr:row>
      <xdr:rowOff>112395</xdr:rowOff>
    </xdr:to>
    <xdr:pic>
      <xdr:nvPicPr>
        <xdr:cNvPr id="49" name="Picture 47">
          <a:extLst>
            <a:ext uri="{FF2B5EF4-FFF2-40B4-BE49-F238E27FC236}">
              <a16:creationId xmlns:a16="http://schemas.microsoft.com/office/drawing/2014/main" id="{0E6FD4B9-8E45-4EAC-AB73-C4F009E3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70" y="17607915"/>
          <a:ext cx="697230" cy="6400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87629</xdr:colOff>
      <xdr:row>82</xdr:row>
      <xdr:rowOff>28575</xdr:rowOff>
    </xdr:from>
    <xdr:to>
      <xdr:col>0</xdr:col>
      <xdr:colOff>931544</xdr:colOff>
      <xdr:row>86</xdr:row>
      <xdr:rowOff>40005</xdr:rowOff>
    </xdr:to>
    <xdr:pic>
      <xdr:nvPicPr>
        <xdr:cNvPr id="50" name="Picture 48">
          <a:extLst>
            <a:ext uri="{FF2B5EF4-FFF2-40B4-BE49-F238E27FC236}">
              <a16:creationId xmlns:a16="http://schemas.microsoft.com/office/drawing/2014/main" id="{7A900F0F-7EC9-4B2A-B696-C922AB63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29" y="15078075"/>
          <a:ext cx="836295" cy="73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88</xdr:row>
      <xdr:rowOff>104775</xdr:rowOff>
    </xdr:from>
    <xdr:to>
      <xdr:col>0</xdr:col>
      <xdr:colOff>777240</xdr:colOff>
      <xdr:row>91</xdr:row>
      <xdr:rowOff>131445</xdr:rowOff>
    </xdr:to>
    <xdr:pic>
      <xdr:nvPicPr>
        <xdr:cNvPr id="52" name="Picture 50">
          <a:extLst>
            <a:ext uri="{FF2B5EF4-FFF2-40B4-BE49-F238E27FC236}">
              <a16:creationId xmlns:a16="http://schemas.microsoft.com/office/drawing/2014/main" id="{5C400B1C-6A14-43BA-ABA9-8FB86BDB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7630" y="19924395"/>
          <a:ext cx="689610" cy="582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101</xdr:row>
      <xdr:rowOff>28575</xdr:rowOff>
    </xdr:from>
    <xdr:to>
      <xdr:col>0</xdr:col>
      <xdr:colOff>777240</xdr:colOff>
      <xdr:row>104</xdr:row>
      <xdr:rowOff>131445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34CBCF8-D606-4FA8-97A6-2573F9EE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7630" y="24477345"/>
          <a:ext cx="689610" cy="6591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107</xdr:row>
      <xdr:rowOff>95250</xdr:rowOff>
    </xdr:from>
    <xdr:to>
      <xdr:col>0</xdr:col>
      <xdr:colOff>781050</xdr:colOff>
      <xdr:row>110</xdr:row>
      <xdr:rowOff>97155</xdr:rowOff>
    </xdr:to>
    <xdr:pic>
      <xdr:nvPicPr>
        <xdr:cNvPr id="54" name="Picture 54">
          <a:extLst>
            <a:ext uri="{FF2B5EF4-FFF2-40B4-BE49-F238E27FC236}">
              <a16:creationId xmlns:a16="http://schemas.microsoft.com/office/drawing/2014/main" id="{7FC12363-5BDB-44AD-904B-8B18DCEA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200" y="25570815"/>
          <a:ext cx="697230" cy="548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114</xdr:row>
      <xdr:rowOff>19050</xdr:rowOff>
    </xdr:from>
    <xdr:to>
      <xdr:col>0</xdr:col>
      <xdr:colOff>744855</xdr:colOff>
      <xdr:row>116</xdr:row>
      <xdr:rowOff>152400</xdr:rowOff>
    </xdr:to>
    <xdr:pic>
      <xdr:nvPicPr>
        <xdr:cNvPr id="55" name="Picture 55">
          <a:extLst>
            <a:ext uri="{FF2B5EF4-FFF2-40B4-BE49-F238E27FC236}">
              <a16:creationId xmlns:a16="http://schemas.microsoft.com/office/drawing/2014/main" id="{284B92BA-0910-4103-AE23-3CE25216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3340" y="26694765"/>
          <a:ext cx="697230" cy="4991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120</xdr:row>
      <xdr:rowOff>47625</xdr:rowOff>
    </xdr:from>
    <xdr:to>
      <xdr:col>0</xdr:col>
      <xdr:colOff>739140</xdr:colOff>
      <xdr:row>122</xdr:row>
      <xdr:rowOff>152400</xdr:rowOff>
    </xdr:to>
    <xdr:pic>
      <xdr:nvPicPr>
        <xdr:cNvPr id="56" name="Picture 56">
          <a:extLst>
            <a:ext uri="{FF2B5EF4-FFF2-40B4-BE49-F238E27FC236}">
              <a16:creationId xmlns:a16="http://schemas.microsoft.com/office/drawing/2014/main" id="{ECD9016A-EA80-4B0E-9A7B-B4C930FF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9530" y="27757755"/>
          <a:ext cx="689610" cy="464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150</xdr:row>
      <xdr:rowOff>9525</xdr:rowOff>
    </xdr:from>
    <xdr:to>
      <xdr:col>0</xdr:col>
      <xdr:colOff>762000</xdr:colOff>
      <xdr:row>151</xdr:row>
      <xdr:rowOff>116205</xdr:rowOff>
    </xdr:to>
    <xdr:pic>
      <xdr:nvPicPr>
        <xdr:cNvPr id="64" name="Picture 64">
          <a:extLst>
            <a:ext uri="{FF2B5EF4-FFF2-40B4-BE49-F238E27FC236}">
              <a16:creationId xmlns:a16="http://schemas.microsoft.com/office/drawing/2014/main" id="{C01124DA-DB8F-4720-8241-2F26F959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36977955"/>
          <a:ext cx="68580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166</xdr:row>
      <xdr:rowOff>0</xdr:rowOff>
    </xdr:from>
    <xdr:to>
      <xdr:col>0</xdr:col>
      <xdr:colOff>739140</xdr:colOff>
      <xdr:row>169</xdr:row>
      <xdr:rowOff>36195</xdr:rowOff>
    </xdr:to>
    <xdr:pic>
      <xdr:nvPicPr>
        <xdr:cNvPr id="66" name="Picture 67">
          <a:extLst>
            <a:ext uri="{FF2B5EF4-FFF2-40B4-BE49-F238E27FC236}">
              <a16:creationId xmlns:a16="http://schemas.microsoft.com/office/drawing/2014/main" id="{D61818A7-5E6E-432E-AB98-D7E82266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3340" y="41938575"/>
          <a:ext cx="68580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171</xdr:row>
      <xdr:rowOff>95250</xdr:rowOff>
    </xdr:from>
    <xdr:to>
      <xdr:col>0</xdr:col>
      <xdr:colOff>777240</xdr:colOff>
      <xdr:row>174</xdr:row>
      <xdr:rowOff>91440</xdr:rowOff>
    </xdr:to>
    <xdr:pic>
      <xdr:nvPicPr>
        <xdr:cNvPr id="67" name="Picture 68">
          <a:extLst>
            <a:ext uri="{FF2B5EF4-FFF2-40B4-BE49-F238E27FC236}">
              <a16:creationId xmlns:a16="http://schemas.microsoft.com/office/drawing/2014/main" id="{F3566101-0BA1-418C-ABA0-0B1E4530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" y="42887265"/>
          <a:ext cx="689610" cy="5372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179</xdr:row>
      <xdr:rowOff>57150</xdr:rowOff>
    </xdr:from>
    <xdr:to>
      <xdr:col>0</xdr:col>
      <xdr:colOff>662940</xdr:colOff>
      <xdr:row>184</xdr:row>
      <xdr:rowOff>91440</xdr:rowOff>
    </xdr:to>
    <xdr:pic>
      <xdr:nvPicPr>
        <xdr:cNvPr id="68" name="Picture 69">
          <a:extLst>
            <a:ext uri="{FF2B5EF4-FFF2-40B4-BE49-F238E27FC236}">
              <a16:creationId xmlns:a16="http://schemas.microsoft.com/office/drawing/2014/main" id="{82C291C3-6FEA-4AA7-BF5B-86DA31AD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0" y="44220765"/>
          <a:ext cx="472440" cy="933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156</xdr:row>
      <xdr:rowOff>114300</xdr:rowOff>
    </xdr:from>
    <xdr:to>
      <xdr:col>0</xdr:col>
      <xdr:colOff>895350</xdr:colOff>
      <xdr:row>158</xdr:row>
      <xdr:rowOff>34290</xdr:rowOff>
    </xdr:to>
    <xdr:pic>
      <xdr:nvPicPr>
        <xdr:cNvPr id="70" name="Picture 71">
          <a:extLst>
            <a:ext uri="{FF2B5EF4-FFF2-40B4-BE49-F238E27FC236}">
              <a16:creationId xmlns:a16="http://schemas.microsoft.com/office/drawing/2014/main" id="{5424923A-59BD-484A-9729-72D3AD30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39309675"/>
          <a:ext cx="887730" cy="2819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281940</xdr:colOff>
      <xdr:row>3</xdr:row>
      <xdr:rowOff>38100</xdr:rowOff>
    </xdr:to>
    <xdr:pic>
      <xdr:nvPicPr>
        <xdr:cNvPr id="72" name="Picture 38" descr="ZurnLogo-2C.JPG">
          <a:extLst>
            <a:ext uri="{FF2B5EF4-FFF2-40B4-BE49-F238E27FC236}">
              <a16:creationId xmlns:a16="http://schemas.microsoft.com/office/drawing/2014/main" id="{3751CC2B-D37B-4CF8-BD56-306DAEAFF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49530"/>
          <a:ext cx="1266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142</xdr:row>
      <xdr:rowOff>85725</xdr:rowOff>
    </xdr:from>
    <xdr:to>
      <xdr:col>0</xdr:col>
      <xdr:colOff>609600</xdr:colOff>
      <xdr:row>145</xdr:row>
      <xdr:rowOff>93345</xdr:rowOff>
    </xdr:to>
    <xdr:pic>
      <xdr:nvPicPr>
        <xdr:cNvPr id="73" name="Picture 73">
          <a:extLst>
            <a:ext uri="{FF2B5EF4-FFF2-40B4-BE49-F238E27FC236}">
              <a16:creationId xmlns:a16="http://schemas.microsoft.com/office/drawing/2014/main" id="{16097BF8-1594-4B81-8481-22ADB30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34996755"/>
          <a:ext cx="5334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142</xdr:row>
      <xdr:rowOff>85725</xdr:rowOff>
    </xdr:from>
    <xdr:to>
      <xdr:col>0</xdr:col>
      <xdr:colOff>859155</xdr:colOff>
      <xdr:row>145</xdr:row>
      <xdr:rowOff>93345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EA773CC3-CF92-4F81-9AFA-DB7853CB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34996755"/>
          <a:ext cx="78867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38100</xdr:rowOff>
    </xdr:to>
    <xdr:pic>
      <xdr:nvPicPr>
        <xdr:cNvPr id="75" name="Picture 38" descr="ZurnLogo-2C.JPG">
          <a:extLst>
            <a:ext uri="{FF2B5EF4-FFF2-40B4-BE49-F238E27FC236}">
              <a16:creationId xmlns:a16="http://schemas.microsoft.com/office/drawing/2014/main" id="{8FFFB3A4-BCA1-44C9-AC7B-8CC3ED4A2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49530"/>
          <a:ext cx="876300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281940</xdr:colOff>
      <xdr:row>3</xdr:row>
      <xdr:rowOff>38100</xdr:rowOff>
    </xdr:to>
    <xdr:pic>
      <xdr:nvPicPr>
        <xdr:cNvPr id="76" name="Picture 38" descr="ZurnLogo-2C.JPG">
          <a:extLst>
            <a:ext uri="{FF2B5EF4-FFF2-40B4-BE49-F238E27FC236}">
              <a16:creationId xmlns:a16="http://schemas.microsoft.com/office/drawing/2014/main" id="{BF80511A-8645-4785-96BD-8CEA01123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49530"/>
          <a:ext cx="1266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51C9-BA61-4CFE-ADBE-2BD7435E8186}">
  <dimension ref="A1:U373"/>
  <sheetViews>
    <sheetView tabSelected="1" topLeftCell="A127" workbookViewId="0">
      <selection activeCell="F178" sqref="F178"/>
    </sheetView>
  </sheetViews>
  <sheetFormatPr defaultRowHeight="14.4"/>
  <cols>
    <col min="1" max="1" width="14.5546875" style="52" customWidth="1"/>
    <col min="2" max="2" width="19.44140625" style="52" customWidth="1"/>
    <col min="3" max="3" width="6.5546875" style="162" customWidth="1"/>
    <col min="4" max="4" width="10.6640625" style="162" customWidth="1"/>
    <col min="5" max="5" width="10.5546875" style="163" customWidth="1"/>
    <col min="6" max="6" width="10.6640625" style="164" customWidth="1"/>
    <col min="7" max="7" width="8.88671875" style="52"/>
    <col min="8" max="8" width="13.109375" style="163" customWidth="1"/>
    <col min="9" max="9" width="8.88671875" style="165"/>
    <col min="10" max="10" width="8.88671875" style="52"/>
    <col min="11" max="11" width="13.109375" style="52" customWidth="1"/>
    <col min="12" max="12" width="8.88671875" style="52"/>
    <col min="14" max="14" width="12.6640625" style="6" hidden="1" customWidth="1"/>
    <col min="15" max="16" width="9.109375" style="6" hidden="1" customWidth="1"/>
    <col min="17" max="18" width="9.109375" style="7" hidden="1" customWidth="1"/>
    <col min="19" max="19" width="9.109375" hidden="1" customWidth="1"/>
    <col min="20" max="21" width="0" hidden="1" customWidth="1"/>
  </cols>
  <sheetData>
    <row r="1" spans="1:21">
      <c r="A1" s="1"/>
      <c r="B1" s="1"/>
      <c r="C1" s="2"/>
      <c r="D1" s="2"/>
      <c r="E1" s="3"/>
      <c r="F1" s="4"/>
      <c r="G1" s="1"/>
      <c r="H1" s="3"/>
      <c r="I1" s="5"/>
      <c r="J1" s="1"/>
      <c r="K1" s="1"/>
      <c r="L1" s="1"/>
    </row>
    <row r="2" spans="1:21" ht="12.75" customHeight="1">
      <c r="A2" s="1"/>
      <c r="B2" s="8"/>
      <c r="C2" s="8"/>
      <c r="D2" s="8"/>
      <c r="E2" s="8"/>
      <c r="F2" s="8"/>
      <c r="G2" s="9" t="s">
        <v>0</v>
      </c>
      <c r="H2" s="10"/>
      <c r="I2" s="10"/>
      <c r="J2" s="1"/>
      <c r="K2" s="1"/>
      <c r="L2" s="1"/>
    </row>
    <row r="3" spans="1:21" ht="12.75" customHeight="1">
      <c r="A3" s="1"/>
      <c r="B3" s="8"/>
      <c r="C3" s="8"/>
      <c r="D3" s="8"/>
      <c r="E3" s="8"/>
      <c r="F3" s="8"/>
      <c r="G3" s="1"/>
      <c r="H3" s="3"/>
      <c r="I3" s="5"/>
      <c r="J3" s="1"/>
      <c r="K3" s="1"/>
      <c r="L3" s="1"/>
    </row>
    <row r="4" spans="1:21" ht="18.600000000000001">
      <c r="A4" s="11" t="s">
        <v>1</v>
      </c>
      <c r="B4" s="1"/>
      <c r="C4" s="2"/>
      <c r="D4" s="12" t="s">
        <v>2</v>
      </c>
      <c r="E4" s="3"/>
      <c r="F4" s="4"/>
      <c r="G4" s="13" t="s">
        <v>3</v>
      </c>
      <c r="H4" s="13"/>
      <c r="I4" s="13"/>
      <c r="J4" s="13"/>
      <c r="K4" s="13"/>
      <c r="L4" s="1"/>
    </row>
    <row r="5" spans="1:21" ht="18.600000000000001">
      <c r="A5" s="14"/>
      <c r="B5" s="15"/>
      <c r="C5" s="2"/>
      <c r="D5" s="14"/>
      <c r="E5" s="16"/>
      <c r="F5" s="15"/>
      <c r="G5" s="17"/>
      <c r="H5" s="17"/>
      <c r="I5" s="17"/>
      <c r="J5" s="17"/>
      <c r="K5" s="1"/>
      <c r="L5" s="1"/>
    </row>
    <row r="6" spans="1:21">
      <c r="A6" s="18"/>
      <c r="B6" s="19"/>
      <c r="C6" s="20"/>
      <c r="D6" s="18"/>
      <c r="E6" s="21"/>
      <c r="F6" s="19"/>
      <c r="G6" s="22" t="s">
        <v>4</v>
      </c>
      <c r="H6" s="23"/>
      <c r="I6" s="23"/>
      <c r="J6" s="23"/>
      <c r="K6" s="23"/>
      <c r="L6" s="1"/>
    </row>
    <row r="7" spans="1:21">
      <c r="A7" s="18"/>
      <c r="B7" s="19"/>
      <c r="C7" s="20"/>
      <c r="D7" s="18"/>
      <c r="E7" s="21"/>
      <c r="F7" s="19"/>
      <c r="G7" s="22" t="s">
        <v>5</v>
      </c>
      <c r="H7" s="24"/>
      <c r="I7" s="24"/>
      <c r="J7" s="24"/>
      <c r="K7" s="24"/>
      <c r="L7" s="1"/>
    </row>
    <row r="8" spans="1:21" ht="27.6">
      <c r="A8" s="18"/>
      <c r="B8" s="19"/>
      <c r="C8" s="20"/>
      <c r="D8" s="18"/>
      <c r="E8" s="21"/>
      <c r="F8" s="19"/>
      <c r="G8" s="25"/>
      <c r="H8" s="25"/>
      <c r="I8" s="25"/>
      <c r="J8" s="1"/>
      <c r="K8" s="1"/>
      <c r="L8" s="1"/>
    </row>
    <row r="9" spans="1:21">
      <c r="A9" s="26"/>
      <c r="B9" s="27"/>
      <c r="C9" s="20"/>
      <c r="D9" s="26"/>
      <c r="E9" s="28"/>
      <c r="F9" s="27"/>
      <c r="G9" s="1"/>
      <c r="H9" s="3"/>
      <c r="I9" s="5"/>
      <c r="J9" s="1"/>
      <c r="K9" s="1"/>
      <c r="L9" s="1"/>
    </row>
    <row r="10" spans="1:21" ht="12.75" customHeight="1">
      <c r="A10" s="29" t="s">
        <v>6</v>
      </c>
      <c r="B10" s="29"/>
      <c r="C10" s="29"/>
      <c r="D10" s="30"/>
      <c r="E10" s="30"/>
      <c r="F10" s="30"/>
      <c r="G10" s="31" t="s">
        <v>7</v>
      </c>
      <c r="H10" s="23"/>
      <c r="I10" s="23"/>
      <c r="J10" s="23"/>
      <c r="K10" s="23"/>
      <c r="L10" s="1"/>
    </row>
    <row r="11" spans="1:21" ht="12.75" customHeight="1">
      <c r="A11" s="32"/>
      <c r="B11" s="32"/>
      <c r="C11" s="29"/>
      <c r="D11" s="36" t="s">
        <v>8</v>
      </c>
      <c r="E11" s="37"/>
      <c r="F11" s="170"/>
      <c r="G11" s="64"/>
      <c r="H11" s="166"/>
      <c r="I11" s="65"/>
      <c r="J11" s="1"/>
      <c r="K11" s="1"/>
      <c r="L11" s="1"/>
    </row>
    <row r="12" spans="1:21">
      <c r="A12" s="34"/>
      <c r="B12" s="34"/>
      <c r="C12" s="35"/>
      <c r="D12" s="40" t="s">
        <v>12</v>
      </c>
      <c r="E12" s="39" t="s">
        <v>13</v>
      </c>
      <c r="F12" s="171" t="s">
        <v>14</v>
      </c>
      <c r="G12" s="167"/>
      <c r="H12" s="168"/>
      <c r="I12" s="169"/>
      <c r="J12"/>
      <c r="K12" s="6"/>
      <c r="L12" s="6"/>
      <c r="M12" s="6"/>
      <c r="N12" s="7"/>
      <c r="O12" s="7"/>
      <c r="P12"/>
      <c r="Q12"/>
      <c r="R12"/>
    </row>
    <row r="13" spans="1:21">
      <c r="A13" s="38" t="s">
        <v>9</v>
      </c>
      <c r="B13" s="38" t="s">
        <v>10</v>
      </c>
      <c r="C13" s="39" t="s">
        <v>11</v>
      </c>
      <c r="D13" s="45"/>
      <c r="E13" s="223"/>
      <c r="F13" s="184"/>
      <c r="J13"/>
      <c r="K13" s="6"/>
      <c r="L13" s="6"/>
      <c r="M13" s="6"/>
      <c r="N13" s="7"/>
      <c r="O13" s="7"/>
      <c r="P13"/>
      <c r="Q13"/>
      <c r="R13"/>
    </row>
    <row r="14" spans="1:21">
      <c r="A14" s="41" t="s">
        <v>15</v>
      </c>
      <c r="B14" s="42"/>
      <c r="C14" s="43"/>
      <c r="D14" s="60"/>
      <c r="E14" s="224"/>
      <c r="F14" s="181"/>
      <c r="J14"/>
      <c r="K14" s="6"/>
      <c r="L14" s="6"/>
      <c r="M14" s="6"/>
      <c r="N14" s="7"/>
      <c r="O14" s="7"/>
      <c r="P14"/>
      <c r="Q14"/>
      <c r="R14"/>
    </row>
    <row r="15" spans="1:21">
      <c r="A15" s="48"/>
      <c r="B15" s="49" t="str">
        <f>S15</f>
        <v>Z9A-PC-2</v>
      </c>
      <c r="C15" s="43">
        <v>2</v>
      </c>
      <c r="D15" s="51"/>
      <c r="E15" s="225">
        <v>54.9</v>
      </c>
      <c r="F15" s="173">
        <f>+E15*D15</f>
        <v>0</v>
      </c>
      <c r="J15"/>
      <c r="N15" s="53">
        <v>53.7</v>
      </c>
      <c r="O15" s="53">
        <v>54.9</v>
      </c>
      <c r="P15"/>
      <c r="Q15"/>
      <c r="R15"/>
      <c r="S15" s="57" t="s">
        <v>16</v>
      </c>
      <c r="T15" s="55">
        <v>2</v>
      </c>
      <c r="U15" s="55">
        <v>61.7</v>
      </c>
    </row>
    <row r="16" spans="1:21">
      <c r="A16" s="48"/>
      <c r="B16" s="49" t="str">
        <f>S16</f>
        <v>Z9A-PC-3</v>
      </c>
      <c r="C16" s="43">
        <v>3</v>
      </c>
      <c r="D16" s="56"/>
      <c r="E16" s="225">
        <f>O16</f>
        <v>74.400000000000006</v>
      </c>
      <c r="F16" s="173">
        <f t="shared" ref="F16:F17" si="0">+E16*D16</f>
        <v>0</v>
      </c>
      <c r="J16"/>
      <c r="N16" s="53">
        <v>59.4</v>
      </c>
      <c r="O16" s="53">
        <v>74.400000000000006</v>
      </c>
      <c r="P16"/>
      <c r="Q16"/>
      <c r="R16"/>
      <c r="S16" s="55" t="s">
        <v>17</v>
      </c>
      <c r="T16" s="55">
        <v>3</v>
      </c>
      <c r="U16" s="55">
        <v>84.3</v>
      </c>
    </row>
    <row r="17" spans="1:21">
      <c r="A17" s="48"/>
      <c r="B17" s="49" t="str">
        <f>S17</f>
        <v>Z9A-PC-4</v>
      </c>
      <c r="C17" s="43">
        <v>4</v>
      </c>
      <c r="D17" s="56"/>
      <c r="E17" s="225">
        <f>O17</f>
        <v>101</v>
      </c>
      <c r="F17" s="173">
        <f t="shared" si="0"/>
        <v>0</v>
      </c>
      <c r="G17" s="167"/>
      <c r="J17"/>
      <c r="N17" s="53">
        <v>98.4</v>
      </c>
      <c r="O17" s="53">
        <v>101</v>
      </c>
      <c r="P17"/>
      <c r="Q17"/>
      <c r="R17"/>
      <c r="S17" s="55" t="s">
        <v>18</v>
      </c>
      <c r="T17" s="55">
        <v>4</v>
      </c>
      <c r="U17" s="55">
        <v>114.6</v>
      </c>
    </row>
    <row r="18" spans="1:21">
      <c r="A18" s="58"/>
      <c r="B18" s="58"/>
      <c r="C18" s="59"/>
      <c r="D18" s="51"/>
      <c r="E18" s="226"/>
      <c r="F18" s="173"/>
      <c r="G18" s="167"/>
      <c r="J18"/>
      <c r="N18" s="53"/>
      <c r="O18" s="53"/>
      <c r="P18"/>
      <c r="Q18"/>
      <c r="R18"/>
      <c r="S18" s="55"/>
      <c r="T18" s="55"/>
      <c r="U18" s="55"/>
    </row>
    <row r="19" spans="1:21">
      <c r="A19" s="41" t="s">
        <v>19</v>
      </c>
      <c r="B19" s="42"/>
      <c r="C19" s="43"/>
      <c r="D19" s="51"/>
      <c r="E19" s="224"/>
      <c r="F19" s="172"/>
      <c r="J19"/>
      <c r="N19" s="53"/>
      <c r="O19" s="53"/>
      <c r="P19"/>
      <c r="Q19"/>
      <c r="R19"/>
      <c r="S19" s="55"/>
      <c r="T19" s="55"/>
      <c r="U19" s="55"/>
    </row>
    <row r="20" spans="1:21">
      <c r="A20" s="48"/>
      <c r="B20" s="42" t="str">
        <f>S20</f>
        <v>Z9A-PE90-112</v>
      </c>
      <c r="C20" s="50">
        <v>1.5</v>
      </c>
      <c r="D20" s="56"/>
      <c r="E20" s="225">
        <f>O20</f>
        <v>94.9</v>
      </c>
      <c r="F20" s="173">
        <f>+E20*D20</f>
        <v>0</v>
      </c>
      <c r="J20"/>
      <c r="N20" s="53">
        <v>93.9</v>
      </c>
      <c r="O20" s="53">
        <v>94.9</v>
      </c>
      <c r="P20"/>
      <c r="Q20"/>
      <c r="R20"/>
      <c r="S20" s="55" t="s">
        <v>20</v>
      </c>
      <c r="T20" s="54">
        <v>37257</v>
      </c>
      <c r="U20" s="55">
        <v>107.6</v>
      </c>
    </row>
    <row r="21" spans="1:21">
      <c r="A21" s="48"/>
      <c r="B21" s="42" t="str">
        <f>S21</f>
        <v>Z9A-PE90-2</v>
      </c>
      <c r="C21" s="43">
        <v>2</v>
      </c>
      <c r="D21" s="56"/>
      <c r="E21" s="225">
        <f>O21</f>
        <v>134.19999999999999</v>
      </c>
      <c r="F21" s="173">
        <f t="shared" ref="F21:F23" si="1">+E21*D21</f>
        <v>0</v>
      </c>
      <c r="J21"/>
      <c r="N21" s="53">
        <v>133.1</v>
      </c>
      <c r="O21" s="53">
        <v>134.19999999999999</v>
      </c>
      <c r="P21"/>
      <c r="Q21"/>
      <c r="R21"/>
      <c r="S21" s="55" t="s">
        <v>21</v>
      </c>
      <c r="T21" s="55">
        <v>2</v>
      </c>
      <c r="U21" s="55">
        <v>152.5</v>
      </c>
    </row>
    <row r="22" spans="1:21">
      <c r="A22" s="48"/>
      <c r="B22" s="42" t="str">
        <f>S22</f>
        <v>Z9A-PE90-3</v>
      </c>
      <c r="C22" s="43">
        <v>3</v>
      </c>
      <c r="D22" s="56"/>
      <c r="E22" s="225">
        <f>O22</f>
        <v>312.5</v>
      </c>
      <c r="F22" s="173">
        <f t="shared" si="1"/>
        <v>0</v>
      </c>
      <c r="J22"/>
      <c r="N22" s="53">
        <v>297.5</v>
      </c>
      <c r="O22" s="53">
        <v>312.5</v>
      </c>
      <c r="P22"/>
      <c r="Q22"/>
      <c r="R22"/>
      <c r="S22" s="55" t="s">
        <v>22</v>
      </c>
      <c r="T22" s="55">
        <v>3</v>
      </c>
      <c r="U22" s="55">
        <v>356.4</v>
      </c>
    </row>
    <row r="23" spans="1:21">
      <c r="A23" s="48"/>
      <c r="B23" s="42" t="str">
        <f>S23</f>
        <v>Z9A-PE90-4</v>
      </c>
      <c r="C23" s="43">
        <v>4</v>
      </c>
      <c r="D23" s="56"/>
      <c r="E23" s="225">
        <f>O23</f>
        <v>561.4</v>
      </c>
      <c r="F23" s="173">
        <f t="shared" si="1"/>
        <v>0</v>
      </c>
      <c r="J23"/>
      <c r="N23" s="53">
        <v>558.9</v>
      </c>
      <c r="O23" s="53">
        <v>561.4</v>
      </c>
      <c r="P23"/>
      <c r="Q23"/>
      <c r="R23"/>
      <c r="S23" s="55" t="s">
        <v>23</v>
      </c>
      <c r="T23" s="55">
        <v>4</v>
      </c>
      <c r="U23" s="55">
        <v>641.1</v>
      </c>
    </row>
    <row r="24" spans="1:21">
      <c r="A24" s="58"/>
      <c r="B24" s="58"/>
      <c r="C24" s="59"/>
      <c r="D24" s="51"/>
      <c r="E24" s="226"/>
      <c r="F24" s="173"/>
      <c r="J24"/>
      <c r="N24" s="53"/>
      <c r="O24" s="53"/>
      <c r="P24"/>
      <c r="Q24"/>
      <c r="R24"/>
      <c r="S24" s="55"/>
      <c r="T24" s="55"/>
      <c r="U24" s="55"/>
    </row>
    <row r="25" spans="1:21">
      <c r="A25" s="41" t="s">
        <v>24</v>
      </c>
      <c r="B25" s="42"/>
      <c r="C25" s="43"/>
      <c r="D25" s="60"/>
      <c r="E25" s="224"/>
      <c r="F25" s="172"/>
      <c r="J25"/>
      <c r="N25" s="53"/>
      <c r="O25" s="53"/>
      <c r="P25"/>
      <c r="Q25"/>
      <c r="R25"/>
      <c r="S25" s="55"/>
      <c r="T25" s="55"/>
      <c r="U25" s="55"/>
    </row>
    <row r="26" spans="1:21">
      <c r="A26" s="48"/>
      <c r="C26" s="186"/>
      <c r="D26" s="187"/>
      <c r="E26" s="227"/>
      <c r="F26" s="181"/>
      <c r="J26"/>
      <c r="N26" s="53">
        <v>103.4</v>
      </c>
      <c r="O26" s="53">
        <v>104.2</v>
      </c>
      <c r="P26"/>
      <c r="Q26"/>
      <c r="R26"/>
      <c r="S26" s="55" t="s">
        <v>25</v>
      </c>
      <c r="T26" s="54">
        <v>37257</v>
      </c>
      <c r="U26" s="55">
        <v>118.4</v>
      </c>
    </row>
    <row r="27" spans="1:21">
      <c r="A27" s="48"/>
      <c r="B27" s="42" t="str">
        <f>S26</f>
        <v>Z9A-PLS90-112*</v>
      </c>
      <c r="C27" s="50">
        <v>1.5</v>
      </c>
      <c r="D27" s="51"/>
      <c r="E27" s="225">
        <f>O26</f>
        <v>104.2</v>
      </c>
      <c r="F27" s="173">
        <f>+E27*D27</f>
        <v>0</v>
      </c>
      <c r="J27"/>
      <c r="N27" s="53">
        <v>146.6</v>
      </c>
      <c r="O27" s="53">
        <v>147.80000000000001</v>
      </c>
      <c r="P27"/>
      <c r="Q27"/>
      <c r="R27"/>
      <c r="S27" s="55" t="s">
        <v>26</v>
      </c>
      <c r="T27" s="55">
        <v>2</v>
      </c>
      <c r="U27" s="55">
        <v>168</v>
      </c>
    </row>
    <row r="28" spans="1:21">
      <c r="A28" s="48"/>
      <c r="B28" s="42" t="str">
        <f>S27</f>
        <v>Z9A-PLS90-2*</v>
      </c>
      <c r="C28" s="43">
        <v>2</v>
      </c>
      <c r="D28" s="56"/>
      <c r="E28" s="225">
        <f>O27</f>
        <v>147.80000000000001</v>
      </c>
      <c r="F28" s="173">
        <f>+E28*D28</f>
        <v>0</v>
      </c>
      <c r="J28"/>
      <c r="N28" s="53">
        <v>328.4</v>
      </c>
      <c r="O28" s="53">
        <v>343.4</v>
      </c>
      <c r="P28"/>
      <c r="Q28"/>
      <c r="R28"/>
      <c r="S28" s="55" t="s">
        <v>27</v>
      </c>
      <c r="T28" s="55">
        <v>3</v>
      </c>
      <c r="U28" s="55">
        <v>392</v>
      </c>
    </row>
    <row r="29" spans="1:21">
      <c r="A29" s="48"/>
      <c r="B29" s="42"/>
      <c r="C29" s="43"/>
      <c r="D29" s="61"/>
      <c r="E29" s="225"/>
      <c r="F29" s="172"/>
      <c r="J29"/>
      <c r="N29" s="53">
        <v>614.9</v>
      </c>
      <c r="O29" s="53">
        <v>617.4</v>
      </c>
      <c r="P29"/>
      <c r="Q29"/>
      <c r="R29"/>
      <c r="S29" s="55" t="s">
        <v>28</v>
      </c>
      <c r="T29" s="55">
        <v>4</v>
      </c>
      <c r="U29" s="55">
        <v>705</v>
      </c>
    </row>
    <row r="30" spans="1:21">
      <c r="A30" s="58"/>
      <c r="B30" s="58"/>
      <c r="C30" s="59"/>
      <c r="D30" s="51"/>
      <c r="E30" s="226"/>
      <c r="F30" s="173"/>
      <c r="G30" s="183"/>
      <c r="J30"/>
      <c r="N30" s="53"/>
      <c r="O30" s="53"/>
      <c r="P30"/>
      <c r="Q30"/>
      <c r="R30"/>
      <c r="S30" s="55"/>
      <c r="T30" s="55"/>
      <c r="U30" s="55"/>
    </row>
    <row r="31" spans="1:21">
      <c r="A31" s="41" t="s">
        <v>29</v>
      </c>
      <c r="B31" s="42"/>
      <c r="C31" s="43"/>
      <c r="D31" s="60"/>
      <c r="E31" s="225"/>
      <c r="F31" s="172"/>
      <c r="J31"/>
      <c r="N31" s="53"/>
      <c r="O31" s="53"/>
      <c r="P31"/>
      <c r="Q31"/>
      <c r="R31"/>
      <c r="S31" s="55"/>
      <c r="T31" s="55"/>
      <c r="U31" s="55"/>
    </row>
    <row r="32" spans="1:21">
      <c r="A32" s="48"/>
      <c r="D32" s="187"/>
      <c r="E32" s="224"/>
      <c r="G32" s="183"/>
      <c r="J32"/>
      <c r="N32" s="53">
        <v>81.7</v>
      </c>
      <c r="O32" s="53">
        <v>82.7</v>
      </c>
      <c r="P32"/>
      <c r="Q32"/>
      <c r="R32"/>
      <c r="S32" s="55" t="s">
        <v>30</v>
      </c>
      <c r="T32" s="54">
        <v>37257</v>
      </c>
      <c r="U32" s="55">
        <v>93.6</v>
      </c>
    </row>
    <row r="33" spans="1:21">
      <c r="A33" s="48"/>
      <c r="B33" s="42" t="str">
        <f>S32</f>
        <v>Z9A-PE45-112</v>
      </c>
      <c r="C33" s="50">
        <v>1.5</v>
      </c>
      <c r="D33" s="51"/>
      <c r="E33" s="225">
        <f>O32</f>
        <v>82.7</v>
      </c>
      <c r="F33" s="173">
        <f>+E33*D33</f>
        <v>0</v>
      </c>
      <c r="J33"/>
      <c r="N33" s="53">
        <v>95.7</v>
      </c>
      <c r="O33" s="53">
        <v>96.8</v>
      </c>
      <c r="P33"/>
      <c r="Q33"/>
      <c r="R33"/>
      <c r="S33" s="55" t="s">
        <v>31</v>
      </c>
      <c r="T33" s="55">
        <v>2</v>
      </c>
      <c r="U33" s="55">
        <v>110</v>
      </c>
    </row>
    <row r="34" spans="1:21">
      <c r="A34" s="48"/>
      <c r="B34" s="42" t="str">
        <f>S33</f>
        <v>Z9A-PE45-2</v>
      </c>
      <c r="C34" s="43">
        <v>2</v>
      </c>
      <c r="D34" s="56"/>
      <c r="E34" s="225">
        <f>O33</f>
        <v>96.8</v>
      </c>
      <c r="F34" s="173">
        <f>+E34*D34</f>
        <v>0</v>
      </c>
      <c r="J34"/>
      <c r="N34" s="53">
        <v>275.10000000000002</v>
      </c>
      <c r="O34" s="53">
        <v>290.2</v>
      </c>
      <c r="P34"/>
      <c r="Q34"/>
      <c r="R34"/>
      <c r="S34" s="55" t="s">
        <v>32</v>
      </c>
      <c r="T34" s="55">
        <v>3</v>
      </c>
      <c r="U34" s="55">
        <v>330.9</v>
      </c>
    </row>
    <row r="35" spans="1:21">
      <c r="A35" s="48"/>
      <c r="B35" s="47"/>
      <c r="C35" s="188"/>
      <c r="D35" s="60"/>
      <c r="E35" s="225"/>
      <c r="F35" s="44"/>
      <c r="G35" s="183"/>
      <c r="J35"/>
      <c r="N35" s="53">
        <v>460.9</v>
      </c>
      <c r="O35" s="53">
        <v>463.4</v>
      </c>
      <c r="P35"/>
      <c r="Q35"/>
      <c r="R35"/>
      <c r="S35" s="55" t="s">
        <v>33</v>
      </c>
      <c r="T35" s="55">
        <v>4</v>
      </c>
      <c r="U35" s="55">
        <v>529.1</v>
      </c>
    </row>
    <row r="36" spans="1:21">
      <c r="A36" s="58"/>
      <c r="B36" s="58"/>
      <c r="C36" s="59"/>
      <c r="D36" s="51"/>
      <c r="E36" s="226"/>
      <c r="F36" s="173"/>
      <c r="J36"/>
      <c r="N36" s="53"/>
      <c r="O36" s="53"/>
      <c r="P36"/>
      <c r="Q36"/>
      <c r="R36"/>
      <c r="S36" s="55"/>
      <c r="T36" s="55"/>
      <c r="U36" s="55"/>
    </row>
    <row r="37" spans="1:21">
      <c r="A37" s="41" t="s">
        <v>34</v>
      </c>
      <c r="B37" s="42"/>
      <c r="C37" s="43"/>
      <c r="D37" s="182"/>
      <c r="E37" s="225"/>
      <c r="F37" s="172"/>
      <c r="J37"/>
      <c r="N37" s="53"/>
      <c r="O37" s="53"/>
      <c r="P37"/>
      <c r="Q37"/>
      <c r="R37"/>
      <c r="S37" s="55"/>
      <c r="T37" s="55"/>
      <c r="U37" s="55"/>
    </row>
    <row r="38" spans="1:21">
      <c r="A38" s="48"/>
      <c r="B38" s="42" t="str">
        <f>S38</f>
        <v>Z9A-PE45S-112</v>
      </c>
      <c r="C38" s="50">
        <v>1.5</v>
      </c>
      <c r="D38" s="51"/>
      <c r="E38" s="225">
        <f>O38</f>
        <v>82.2</v>
      </c>
      <c r="F38" s="173">
        <f>+E38*D38</f>
        <v>0</v>
      </c>
      <c r="J38"/>
      <c r="N38" s="53">
        <v>81.7</v>
      </c>
      <c r="O38" s="53">
        <v>82.2</v>
      </c>
      <c r="P38"/>
      <c r="Q38"/>
      <c r="R38"/>
      <c r="S38" s="55" t="s">
        <v>35</v>
      </c>
      <c r="T38" s="54">
        <v>37257</v>
      </c>
      <c r="U38" s="55">
        <v>93.6</v>
      </c>
    </row>
    <row r="39" spans="1:21">
      <c r="A39" s="48"/>
      <c r="B39" s="42" t="str">
        <f>S39</f>
        <v>Z9A-PE45S-2</v>
      </c>
      <c r="C39" s="43">
        <v>2</v>
      </c>
      <c r="D39" s="56"/>
      <c r="E39" s="225">
        <f>O39</f>
        <v>96.6</v>
      </c>
      <c r="F39" s="173">
        <f t="shared" ref="F39:F41" si="2">+E39*D39</f>
        <v>0</v>
      </c>
      <c r="J39"/>
      <c r="N39" s="53">
        <v>96.1</v>
      </c>
      <c r="O39" s="53">
        <v>96.6</v>
      </c>
      <c r="P39"/>
      <c r="Q39"/>
      <c r="R39"/>
      <c r="S39" s="55" t="s">
        <v>36</v>
      </c>
      <c r="T39" s="55">
        <v>2</v>
      </c>
      <c r="U39" s="55">
        <v>110</v>
      </c>
    </row>
    <row r="40" spans="1:21">
      <c r="A40" s="48"/>
      <c r="B40" s="42" t="str">
        <f>S40</f>
        <v>Z9A-PE45S-3</v>
      </c>
      <c r="C40" s="43">
        <v>3</v>
      </c>
      <c r="D40" s="56"/>
      <c r="E40" s="225">
        <f>O40</f>
        <v>289.7</v>
      </c>
      <c r="F40" s="173">
        <f t="shared" si="2"/>
        <v>0</v>
      </c>
      <c r="J40"/>
      <c r="N40" s="53">
        <v>288.60000000000002</v>
      </c>
      <c r="O40" s="53">
        <v>289.7</v>
      </c>
      <c r="P40"/>
      <c r="Q40"/>
      <c r="R40"/>
      <c r="S40" s="55" t="s">
        <v>37</v>
      </c>
      <c r="T40" s="55">
        <v>3</v>
      </c>
      <c r="U40" s="55">
        <v>331.1</v>
      </c>
    </row>
    <row r="41" spans="1:21">
      <c r="A41" s="48"/>
      <c r="B41" s="42" t="str">
        <f>S41</f>
        <v>Z9A-PE45S-4</v>
      </c>
      <c r="C41" s="43">
        <v>4</v>
      </c>
      <c r="D41" s="63"/>
      <c r="E41" s="225">
        <f>O41</f>
        <v>463.2</v>
      </c>
      <c r="F41" s="173">
        <f t="shared" si="2"/>
        <v>0</v>
      </c>
      <c r="J41"/>
      <c r="N41" s="53">
        <v>461.9</v>
      </c>
      <c r="O41" s="53">
        <v>463.2</v>
      </c>
      <c r="P41"/>
      <c r="Q41"/>
      <c r="R41"/>
      <c r="S41" s="55" t="s">
        <v>38</v>
      </c>
      <c r="T41" s="55">
        <v>4</v>
      </c>
      <c r="U41" s="55">
        <v>529.1</v>
      </c>
    </row>
    <row r="42" spans="1:21">
      <c r="A42" s="33"/>
      <c r="B42" s="33"/>
      <c r="C42" s="62"/>
      <c r="D42" s="68"/>
      <c r="E42" s="228"/>
      <c r="F42" s="174"/>
      <c r="J42"/>
      <c r="N42" s="7"/>
      <c r="O42" s="7"/>
      <c r="P42"/>
      <c r="Q42"/>
      <c r="R42"/>
      <c r="S42" s="6"/>
      <c r="T42" s="6"/>
      <c r="U42" s="6"/>
    </row>
    <row r="43" spans="1:21">
      <c r="A43" s="46" t="s">
        <v>39</v>
      </c>
      <c r="B43" s="64"/>
      <c r="C43" s="20"/>
      <c r="D43" s="66"/>
      <c r="E43" s="229"/>
      <c r="F43" s="175"/>
      <c r="J43"/>
      <c r="N43" s="7"/>
      <c r="O43" s="7"/>
      <c r="P43"/>
      <c r="Q43"/>
      <c r="R43"/>
      <c r="S43" s="6"/>
      <c r="T43" s="6"/>
      <c r="U43" s="6"/>
    </row>
    <row r="44" spans="1:21">
      <c r="A44" s="67"/>
      <c r="B44" s="47"/>
      <c r="C44" s="189"/>
      <c r="D44" s="66"/>
      <c r="E44" s="225"/>
      <c r="F44" s="44"/>
      <c r="G44" s="183"/>
      <c r="J44"/>
      <c r="N44" s="53">
        <v>123</v>
      </c>
      <c r="O44" s="53">
        <v>124.4</v>
      </c>
      <c r="P44"/>
      <c r="Q44"/>
      <c r="R44"/>
      <c r="S44" s="55" t="s">
        <v>40</v>
      </c>
      <c r="T44" s="54">
        <v>37257</v>
      </c>
      <c r="U44" s="55">
        <v>141.19999999999999</v>
      </c>
    </row>
    <row r="45" spans="1:21">
      <c r="A45" s="67"/>
      <c r="B45" s="47" t="str">
        <f>S45</f>
        <v>Z9A-PT-2</v>
      </c>
      <c r="C45" s="43">
        <v>2</v>
      </c>
      <c r="D45" s="68"/>
      <c r="E45" s="225">
        <f>O45</f>
        <v>207.4</v>
      </c>
      <c r="F45" s="173">
        <f>+E45*D45</f>
        <v>0</v>
      </c>
      <c r="J45"/>
      <c r="N45" s="53">
        <v>227.8</v>
      </c>
      <c r="O45" s="53">
        <v>207.4</v>
      </c>
      <c r="P45"/>
      <c r="Q45"/>
      <c r="R45"/>
      <c r="S45" s="55" t="s">
        <v>41</v>
      </c>
      <c r="T45" s="55">
        <v>2</v>
      </c>
      <c r="U45" s="55">
        <v>235.9</v>
      </c>
    </row>
    <row r="46" spans="1:21">
      <c r="A46" s="67"/>
      <c r="B46" s="47" t="str">
        <f>S46</f>
        <v>Z9A-PT-3</v>
      </c>
      <c r="C46" s="43">
        <v>3</v>
      </c>
      <c r="D46" s="63"/>
      <c r="E46" s="225">
        <f>O46</f>
        <v>425.1</v>
      </c>
      <c r="F46" s="173">
        <f t="shared" ref="F46:F47" si="3">+E46*D46</f>
        <v>0</v>
      </c>
      <c r="J46"/>
      <c r="N46" s="53">
        <v>421.7</v>
      </c>
      <c r="O46" s="53">
        <v>425.1</v>
      </c>
      <c r="P46"/>
      <c r="Q46"/>
      <c r="R46"/>
      <c r="S46" s="55" t="s">
        <v>42</v>
      </c>
      <c r="T46" s="55">
        <v>3</v>
      </c>
      <c r="U46" s="55">
        <v>484.8</v>
      </c>
    </row>
    <row r="47" spans="1:21">
      <c r="A47" s="67"/>
      <c r="B47" s="47" t="str">
        <f>S47</f>
        <v>Z9A-PT-4</v>
      </c>
      <c r="C47" s="43">
        <v>4</v>
      </c>
      <c r="D47" s="69"/>
      <c r="E47" s="225">
        <f>O47</f>
        <v>700.3</v>
      </c>
      <c r="F47" s="173">
        <f t="shared" si="3"/>
        <v>0</v>
      </c>
      <c r="J47"/>
      <c r="N47" s="53">
        <v>696.6</v>
      </c>
      <c r="O47" s="53">
        <v>700.3</v>
      </c>
      <c r="P47"/>
      <c r="Q47"/>
      <c r="R47"/>
      <c r="S47" s="55" t="s">
        <v>43</v>
      </c>
      <c r="T47" s="55">
        <v>4</v>
      </c>
      <c r="U47" s="55">
        <v>799.5</v>
      </c>
    </row>
    <row r="48" spans="1:21">
      <c r="A48" s="33"/>
      <c r="B48" s="33"/>
      <c r="C48" s="62"/>
      <c r="D48" s="69"/>
      <c r="E48" s="230"/>
      <c r="F48" s="176"/>
      <c r="J48"/>
      <c r="N48" s="7"/>
      <c r="O48" s="7"/>
      <c r="P48"/>
      <c r="Q48"/>
      <c r="R48"/>
      <c r="S48" s="6"/>
      <c r="T48" s="6"/>
      <c r="U48" s="6"/>
    </row>
    <row r="49" spans="1:21">
      <c r="A49" s="64"/>
      <c r="B49" s="64"/>
      <c r="C49" s="20"/>
      <c r="D49" s="74"/>
      <c r="E49" s="231"/>
      <c r="F49" s="185"/>
      <c r="J49"/>
      <c r="N49" s="7"/>
      <c r="O49" s="7"/>
      <c r="P49"/>
      <c r="Q49"/>
      <c r="R49"/>
      <c r="S49" s="6"/>
      <c r="T49" s="6"/>
      <c r="U49" s="6"/>
    </row>
    <row r="50" spans="1:21">
      <c r="A50" s="70" t="s">
        <v>44</v>
      </c>
      <c r="B50" s="71"/>
      <c r="C50" s="72"/>
      <c r="D50" s="51"/>
      <c r="E50" s="232"/>
      <c r="F50" s="177"/>
      <c r="J50"/>
      <c r="N50" s="7"/>
      <c r="O50" s="7"/>
      <c r="P50"/>
      <c r="Q50"/>
      <c r="R50"/>
      <c r="S50" s="6"/>
      <c r="T50" s="6"/>
      <c r="U50" s="6"/>
    </row>
    <row r="51" spans="1:21">
      <c r="A51" s="48"/>
      <c r="B51" s="47" t="str">
        <f t="shared" ref="B51:B55" si="4">S51</f>
        <v>Z9A-PTR-2X112</v>
      </c>
      <c r="C51" s="72" t="s">
        <v>45</v>
      </c>
      <c r="D51" s="78"/>
      <c r="E51" s="225">
        <f>O51</f>
        <v>216.7</v>
      </c>
      <c r="F51" s="173">
        <f>+E51*D51</f>
        <v>0</v>
      </c>
      <c r="J51"/>
      <c r="N51" s="53">
        <v>215.1</v>
      </c>
      <c r="O51" s="53">
        <v>216.7</v>
      </c>
      <c r="P51"/>
      <c r="Q51"/>
      <c r="R51"/>
      <c r="S51" s="55" t="s">
        <v>46</v>
      </c>
      <c r="T51" s="55">
        <v>2</v>
      </c>
      <c r="U51" s="55">
        <v>237</v>
      </c>
    </row>
    <row r="52" spans="1:21">
      <c r="A52" s="48"/>
      <c r="B52" s="47" t="str">
        <f t="shared" si="4"/>
        <v>Z9A-PTR-3X112</v>
      </c>
      <c r="C52" s="72" t="s">
        <v>47</v>
      </c>
      <c r="D52" s="78"/>
      <c r="E52" s="233">
        <f>O52</f>
        <v>256.39999999999998</v>
      </c>
      <c r="F52" s="173">
        <f t="shared" ref="F52:F55" si="5">+E52*D52</f>
        <v>0</v>
      </c>
      <c r="J52"/>
      <c r="N52" s="53">
        <v>253.6</v>
      </c>
      <c r="O52" s="53">
        <v>256.39999999999998</v>
      </c>
      <c r="P52"/>
      <c r="Q52"/>
      <c r="R52"/>
      <c r="S52" s="55" t="s">
        <v>48</v>
      </c>
      <c r="T52" s="55">
        <v>3</v>
      </c>
      <c r="U52" s="55">
        <v>291.89999999999998</v>
      </c>
    </row>
    <row r="53" spans="1:21">
      <c r="A53" s="48"/>
      <c r="B53" s="47" t="str">
        <f t="shared" si="4"/>
        <v>Z9A-PTR-3X2</v>
      </c>
      <c r="C53" s="72" t="s">
        <v>49</v>
      </c>
      <c r="D53" s="78"/>
      <c r="E53" s="233">
        <f>O53</f>
        <v>314.8</v>
      </c>
      <c r="F53" s="173">
        <f t="shared" si="5"/>
        <v>0</v>
      </c>
      <c r="J53"/>
      <c r="N53" s="53">
        <v>312</v>
      </c>
      <c r="O53" s="53">
        <v>314.8</v>
      </c>
      <c r="P53"/>
      <c r="Q53"/>
      <c r="R53"/>
      <c r="S53" s="55" t="s">
        <v>50</v>
      </c>
      <c r="T53" s="55">
        <v>3</v>
      </c>
      <c r="U53" s="55">
        <v>345</v>
      </c>
    </row>
    <row r="54" spans="1:21">
      <c r="A54" s="48"/>
      <c r="B54" s="47" t="str">
        <f t="shared" si="4"/>
        <v>Z9A-PTR-4X112</v>
      </c>
      <c r="C54" s="72" t="s">
        <v>51</v>
      </c>
      <c r="D54" s="78"/>
      <c r="E54" s="233">
        <f>O54</f>
        <v>1334.4</v>
      </c>
      <c r="F54" s="173">
        <f t="shared" si="5"/>
        <v>0</v>
      </c>
      <c r="J54"/>
      <c r="N54" s="53">
        <v>1331.4</v>
      </c>
      <c r="O54" s="53">
        <v>1334.4</v>
      </c>
      <c r="P54"/>
      <c r="Q54"/>
      <c r="R54"/>
      <c r="S54" s="55" t="s">
        <v>52</v>
      </c>
      <c r="T54" s="55">
        <v>4</v>
      </c>
      <c r="U54" s="55">
        <v>1524.2</v>
      </c>
    </row>
    <row r="55" spans="1:21">
      <c r="A55" s="48"/>
      <c r="B55" s="47" t="str">
        <f t="shared" si="4"/>
        <v>Z9A-PTR-4X2</v>
      </c>
      <c r="C55" s="72" t="s">
        <v>53</v>
      </c>
      <c r="D55" s="78"/>
      <c r="E55" s="233">
        <f>O55</f>
        <v>1334.4</v>
      </c>
      <c r="F55" s="173">
        <f t="shared" si="5"/>
        <v>0</v>
      </c>
      <c r="J55"/>
      <c r="N55" s="53">
        <v>1331.3</v>
      </c>
      <c r="O55" s="53">
        <v>1334.4</v>
      </c>
      <c r="P55"/>
      <c r="Q55"/>
      <c r="R55"/>
      <c r="S55" s="55" t="s">
        <v>54</v>
      </c>
      <c r="T55" s="55">
        <v>4</v>
      </c>
      <c r="U55" s="55">
        <v>1524.2</v>
      </c>
    </row>
    <row r="56" spans="1:21">
      <c r="A56" s="83"/>
      <c r="B56" s="83"/>
      <c r="C56" s="84"/>
      <c r="D56" s="91"/>
      <c r="E56" s="234"/>
      <c r="F56" s="178"/>
      <c r="J56"/>
      <c r="N56" s="7"/>
      <c r="O56" s="7"/>
      <c r="P56"/>
      <c r="Q56"/>
      <c r="R56"/>
      <c r="S56" s="6"/>
      <c r="T56" s="6"/>
      <c r="U56" s="6"/>
    </row>
    <row r="57" spans="1:21">
      <c r="A57" s="70" t="s">
        <v>56</v>
      </c>
      <c r="B57" s="71"/>
      <c r="C57" s="190"/>
      <c r="D57" s="102"/>
      <c r="E57" s="232"/>
      <c r="F57" s="177"/>
      <c r="J57"/>
      <c r="N57" s="7"/>
      <c r="O57" s="7"/>
      <c r="P57"/>
      <c r="Q57"/>
      <c r="R57"/>
      <c r="S57" s="6"/>
      <c r="T57" s="6"/>
      <c r="U57" s="6"/>
    </row>
    <row r="58" spans="1:21">
      <c r="A58" s="48"/>
      <c r="B58" s="47" t="str">
        <f>S58</f>
        <v>Z9A-PTC-2</v>
      </c>
      <c r="C58" s="72">
        <v>2</v>
      </c>
      <c r="D58" s="91"/>
      <c r="E58" s="233">
        <f>O58</f>
        <v>262.2</v>
      </c>
      <c r="F58" s="113">
        <f>+E58*D58</f>
        <v>0</v>
      </c>
      <c r="J58"/>
      <c r="N58" s="53">
        <v>261.10000000000002</v>
      </c>
      <c r="O58" s="53">
        <v>262.2</v>
      </c>
      <c r="P58"/>
      <c r="Q58"/>
      <c r="R58"/>
      <c r="S58" s="55" t="s">
        <v>57</v>
      </c>
      <c r="T58" s="55">
        <v>2</v>
      </c>
      <c r="U58" s="55">
        <v>299.39999999999998</v>
      </c>
    </row>
    <row r="59" spans="1:21">
      <c r="A59" s="48"/>
      <c r="B59" s="47" t="str">
        <f>S59</f>
        <v>Z9A-PTC-3</v>
      </c>
      <c r="C59" s="72">
        <v>3</v>
      </c>
      <c r="D59" s="78"/>
      <c r="E59" s="233">
        <f>O59</f>
        <v>509.6</v>
      </c>
      <c r="F59" s="113">
        <f t="shared" ref="F59:F60" si="6">+E59*D59</f>
        <v>0</v>
      </c>
      <c r="J59"/>
      <c r="N59" s="53">
        <v>494.6</v>
      </c>
      <c r="O59" s="53">
        <v>509.6</v>
      </c>
      <c r="P59"/>
      <c r="Q59"/>
      <c r="R59"/>
      <c r="S59" s="55" t="s">
        <v>58</v>
      </c>
      <c r="T59" s="55">
        <v>3</v>
      </c>
      <c r="U59" s="55">
        <v>582</v>
      </c>
    </row>
    <row r="60" spans="1:21">
      <c r="A60" s="48"/>
      <c r="B60" s="47" t="str">
        <f>S60</f>
        <v>Z9A-PTC-4</v>
      </c>
      <c r="C60" s="72">
        <v>4</v>
      </c>
      <c r="D60" s="91"/>
      <c r="E60" s="233">
        <f>O60</f>
        <v>868.8</v>
      </c>
      <c r="F60" s="113">
        <f t="shared" si="6"/>
        <v>0</v>
      </c>
      <c r="J60"/>
      <c r="N60" s="53">
        <v>866.3</v>
      </c>
      <c r="O60" s="53">
        <v>868.8</v>
      </c>
      <c r="P60"/>
      <c r="Q60"/>
      <c r="R60"/>
      <c r="S60" s="55" t="s">
        <v>59</v>
      </c>
      <c r="T60" s="55">
        <v>4</v>
      </c>
      <c r="U60" s="55">
        <v>992.5</v>
      </c>
    </row>
    <row r="61" spans="1:21">
      <c r="A61" s="83"/>
      <c r="B61" s="83"/>
      <c r="C61" s="84"/>
      <c r="D61" s="91"/>
      <c r="E61" s="234"/>
      <c r="F61" s="178"/>
      <c r="J61"/>
      <c r="N61" s="7"/>
      <c r="O61" s="7"/>
      <c r="P61"/>
      <c r="Q61"/>
      <c r="R61"/>
      <c r="S61" s="6"/>
      <c r="T61" s="6"/>
      <c r="U61" s="6"/>
    </row>
    <row r="62" spans="1:21">
      <c r="A62" s="70" t="s">
        <v>60</v>
      </c>
      <c r="B62" s="88"/>
      <c r="C62" s="94"/>
      <c r="D62" s="89"/>
      <c r="E62" s="232"/>
      <c r="F62" s="177"/>
      <c r="J62"/>
      <c r="N62" s="7"/>
      <c r="O62" s="7"/>
      <c r="P62"/>
      <c r="Q62"/>
      <c r="R62"/>
      <c r="S62" s="6"/>
      <c r="T62" s="6"/>
      <c r="U62" s="6"/>
    </row>
    <row r="63" spans="1:21">
      <c r="B63" s="71"/>
      <c r="C63" s="72"/>
      <c r="D63" s="89"/>
      <c r="E63" s="232"/>
      <c r="F63" s="177"/>
      <c r="J63"/>
      <c r="N63" s="7"/>
      <c r="O63" s="7"/>
      <c r="P63"/>
      <c r="Q63"/>
      <c r="R63"/>
      <c r="S63" s="6"/>
      <c r="T63" s="6"/>
      <c r="U63" s="6"/>
    </row>
    <row r="64" spans="1:21">
      <c r="A64" s="48"/>
      <c r="B64" s="88" t="str">
        <f>S64</f>
        <v>Z9A-PY-112</v>
      </c>
      <c r="C64" s="90">
        <v>1.5</v>
      </c>
      <c r="D64" s="91"/>
      <c r="E64" s="233">
        <f>O64</f>
        <v>134.80000000000001</v>
      </c>
      <c r="F64" s="113">
        <f>E64*D64</f>
        <v>0</v>
      </c>
      <c r="J64"/>
      <c r="N64" s="53">
        <v>133.4</v>
      </c>
      <c r="O64" s="53">
        <v>134.80000000000001</v>
      </c>
      <c r="P64"/>
      <c r="Q64"/>
      <c r="R64"/>
      <c r="S64" s="55" t="s">
        <v>61</v>
      </c>
      <c r="T64" s="54">
        <v>37257</v>
      </c>
      <c r="U64" s="55">
        <v>152.5</v>
      </c>
    </row>
    <row r="65" spans="1:21">
      <c r="A65" s="48"/>
      <c r="B65" s="88" t="str">
        <f>S65</f>
        <v>Z9A-PY-3</v>
      </c>
      <c r="C65" s="72">
        <v>3</v>
      </c>
      <c r="D65" s="78"/>
      <c r="E65" s="233">
        <f>O65</f>
        <v>469.2</v>
      </c>
      <c r="F65" s="113">
        <f t="shared" ref="F65:F66" si="7">E65*D65</f>
        <v>0</v>
      </c>
      <c r="J65"/>
      <c r="N65" s="53">
        <v>465.8</v>
      </c>
      <c r="O65" s="53">
        <v>469.2</v>
      </c>
      <c r="P65"/>
      <c r="Q65"/>
      <c r="R65"/>
      <c r="S65" s="55" t="s">
        <v>62</v>
      </c>
      <c r="T65" s="55">
        <v>3</v>
      </c>
      <c r="U65" s="55">
        <v>535.1</v>
      </c>
    </row>
    <row r="66" spans="1:21">
      <c r="A66" s="48"/>
      <c r="B66" s="88" t="str">
        <f>S66</f>
        <v>Z9A-PY-4</v>
      </c>
      <c r="C66" s="72">
        <v>4</v>
      </c>
      <c r="D66" s="78"/>
      <c r="E66" s="233">
        <f>O66</f>
        <v>744.1</v>
      </c>
      <c r="F66" s="113">
        <f t="shared" si="7"/>
        <v>0</v>
      </c>
      <c r="J66"/>
      <c r="N66" s="53">
        <v>740.4</v>
      </c>
      <c r="O66" s="53">
        <v>744.1</v>
      </c>
      <c r="P66"/>
      <c r="Q66"/>
      <c r="R66"/>
      <c r="S66" s="55" t="s">
        <v>63</v>
      </c>
      <c r="T66" s="55">
        <v>4</v>
      </c>
      <c r="U66" s="55">
        <v>849.5</v>
      </c>
    </row>
    <row r="67" spans="1:21">
      <c r="A67" s="83"/>
      <c r="B67" s="83"/>
      <c r="C67" s="84"/>
      <c r="D67" s="78"/>
      <c r="E67" s="234"/>
      <c r="F67" s="178"/>
      <c r="J67"/>
      <c r="N67" s="7"/>
      <c r="O67" s="7"/>
      <c r="P67"/>
      <c r="Q67"/>
      <c r="R67"/>
      <c r="S67" s="6"/>
      <c r="T67" s="6"/>
      <c r="U67" s="6"/>
    </row>
    <row r="68" spans="1:21">
      <c r="A68" s="70" t="s">
        <v>64</v>
      </c>
      <c r="B68" s="71"/>
      <c r="C68" s="190"/>
      <c r="D68" s="102"/>
      <c r="E68" s="232"/>
      <c r="F68" s="177"/>
      <c r="J68"/>
      <c r="N68" s="7"/>
      <c r="O68" s="7"/>
      <c r="P68"/>
      <c r="Q68"/>
      <c r="R68"/>
      <c r="S68" s="6"/>
      <c r="T68" s="6"/>
      <c r="U68" s="6"/>
    </row>
    <row r="69" spans="1:21">
      <c r="A69" s="48"/>
      <c r="B69" s="71" t="str">
        <f t="shared" ref="B69:B73" si="8">S69</f>
        <v>Z9A-PYR-3X112</v>
      </c>
      <c r="C69" s="72" t="s">
        <v>47</v>
      </c>
      <c r="D69" s="91"/>
      <c r="E69" s="233">
        <f>O69</f>
        <v>297.7</v>
      </c>
      <c r="F69" s="113">
        <f>+E69*D69</f>
        <v>0</v>
      </c>
      <c r="J69"/>
      <c r="N69" s="53">
        <v>295</v>
      </c>
      <c r="O69" s="53">
        <v>297.7</v>
      </c>
      <c r="P69"/>
      <c r="Q69"/>
      <c r="R69"/>
      <c r="S69" s="55" t="s">
        <v>65</v>
      </c>
      <c r="T69" s="55">
        <v>3</v>
      </c>
      <c r="U69" s="55">
        <v>339.3</v>
      </c>
    </row>
    <row r="70" spans="1:21">
      <c r="A70" s="48"/>
      <c r="B70" s="71" t="str">
        <f t="shared" si="8"/>
        <v>Z9A-PYR-3X2</v>
      </c>
      <c r="C70" s="72" t="s">
        <v>49</v>
      </c>
      <c r="D70" s="78"/>
      <c r="E70" s="233">
        <f>O70</f>
        <v>297.7</v>
      </c>
      <c r="F70" s="113">
        <f t="shared" ref="F70:F73" si="9">+E70*D70</f>
        <v>0</v>
      </c>
      <c r="J70"/>
      <c r="N70" s="53">
        <v>294.89999999999998</v>
      </c>
      <c r="O70" s="53">
        <v>297.7</v>
      </c>
      <c r="P70"/>
      <c r="Q70"/>
      <c r="R70"/>
      <c r="S70" s="55" t="s">
        <v>66</v>
      </c>
      <c r="T70" s="55">
        <v>3</v>
      </c>
      <c r="U70" s="55">
        <v>339.3</v>
      </c>
    </row>
    <row r="71" spans="1:21">
      <c r="A71" s="48"/>
      <c r="B71" s="71" t="str">
        <f t="shared" si="8"/>
        <v>Z9A-PYR-4X112</v>
      </c>
      <c r="C71" s="72" t="s">
        <v>51</v>
      </c>
      <c r="D71" s="78"/>
      <c r="E71" s="233">
        <f>O71</f>
        <v>643.20000000000005</v>
      </c>
      <c r="F71" s="113">
        <f t="shared" si="9"/>
        <v>0</v>
      </c>
      <c r="J71"/>
      <c r="N71" s="53">
        <v>640.20000000000005</v>
      </c>
      <c r="O71" s="53">
        <v>643.20000000000005</v>
      </c>
      <c r="P71"/>
      <c r="Q71"/>
      <c r="R71"/>
      <c r="S71" s="55" t="s">
        <v>67</v>
      </c>
      <c r="T71" s="55">
        <v>4</v>
      </c>
      <c r="U71" s="55">
        <v>734.1</v>
      </c>
    </row>
    <row r="72" spans="1:21">
      <c r="A72" s="48"/>
      <c r="B72" s="71" t="str">
        <f t="shared" si="8"/>
        <v>Z9A-PYR-4X2</v>
      </c>
      <c r="C72" s="72" t="s">
        <v>53</v>
      </c>
      <c r="D72" s="78"/>
      <c r="E72" s="233">
        <f>O72</f>
        <v>643.29999999999995</v>
      </c>
      <c r="F72" s="113">
        <f t="shared" si="9"/>
        <v>0</v>
      </c>
      <c r="J72"/>
      <c r="N72" s="53">
        <v>640.20000000000005</v>
      </c>
      <c r="O72" s="53">
        <v>643.29999999999995</v>
      </c>
      <c r="P72"/>
      <c r="Q72"/>
      <c r="R72"/>
      <c r="S72" s="55" t="s">
        <v>68</v>
      </c>
      <c r="T72" s="55">
        <v>4</v>
      </c>
      <c r="U72" s="55">
        <v>734.1</v>
      </c>
    </row>
    <row r="73" spans="1:21">
      <c r="A73" s="48"/>
      <c r="B73" s="71" t="str">
        <f t="shared" si="8"/>
        <v>Z9A-PYR-4X3</v>
      </c>
      <c r="C73" s="72" t="s">
        <v>55</v>
      </c>
      <c r="D73" s="78"/>
      <c r="E73" s="233">
        <f>O73</f>
        <v>643.29999999999995</v>
      </c>
      <c r="F73" s="113">
        <f t="shared" si="9"/>
        <v>0</v>
      </c>
      <c r="J73"/>
      <c r="N73" s="53">
        <v>639.70000000000005</v>
      </c>
      <c r="O73" s="53">
        <v>643.29999999999995</v>
      </c>
      <c r="P73"/>
      <c r="Q73"/>
      <c r="R73"/>
      <c r="S73" s="55" t="s">
        <v>69</v>
      </c>
      <c r="T73" s="55">
        <v>4</v>
      </c>
      <c r="U73" s="55">
        <v>734.1</v>
      </c>
    </row>
    <row r="74" spans="1:21">
      <c r="A74" s="83"/>
      <c r="B74" s="83"/>
      <c r="C74" s="84"/>
      <c r="D74" s="91"/>
      <c r="E74" s="234"/>
      <c r="F74" s="178"/>
      <c r="J74"/>
      <c r="N74" s="7"/>
      <c r="O74" s="7"/>
      <c r="P74"/>
      <c r="Q74"/>
      <c r="R74"/>
      <c r="S74" s="6"/>
      <c r="T74" s="6"/>
      <c r="U74" s="6"/>
    </row>
    <row r="75" spans="1:21">
      <c r="A75" s="70" t="s">
        <v>70</v>
      </c>
      <c r="B75" s="71"/>
      <c r="C75" s="72"/>
      <c r="D75" s="100"/>
      <c r="E75" s="232"/>
      <c r="F75" s="177"/>
      <c r="J75"/>
      <c r="N75" s="7"/>
      <c r="O75" s="7"/>
      <c r="P75"/>
      <c r="Q75"/>
      <c r="R75"/>
      <c r="S75" s="6"/>
      <c r="T75" s="6"/>
      <c r="U75" s="6"/>
    </row>
    <row r="76" spans="1:21">
      <c r="A76" s="48"/>
      <c r="B76" s="88" t="str">
        <f>S76</f>
        <v>Z9A-PYY-112</v>
      </c>
      <c r="C76" s="90">
        <v>1.5</v>
      </c>
      <c r="D76" s="91"/>
      <c r="E76" s="233">
        <f>O76</f>
        <v>229.5</v>
      </c>
      <c r="F76" s="113">
        <f>+E76*D76</f>
        <v>0</v>
      </c>
      <c r="J76"/>
      <c r="N76" s="53">
        <v>227.6</v>
      </c>
      <c r="O76" s="53">
        <v>229.5</v>
      </c>
      <c r="P76"/>
      <c r="Q76"/>
      <c r="R76"/>
      <c r="S76" s="55" t="s">
        <v>71</v>
      </c>
      <c r="T76" s="54">
        <v>37257</v>
      </c>
      <c r="U76" s="55">
        <v>260.7</v>
      </c>
    </row>
    <row r="77" spans="1:21">
      <c r="A77" s="48"/>
      <c r="B77" s="88" t="str">
        <f>S77</f>
        <v>Z9A-PYY-2</v>
      </c>
      <c r="C77" s="72">
        <v>2</v>
      </c>
      <c r="D77" s="78"/>
      <c r="E77" s="233">
        <f>O77</f>
        <v>409.8</v>
      </c>
      <c r="F77" s="113">
        <f t="shared" ref="F77:F79" si="10">+E77*D77</f>
        <v>0</v>
      </c>
      <c r="J77"/>
      <c r="N77" s="53">
        <v>441</v>
      </c>
      <c r="O77" s="53">
        <v>409.8</v>
      </c>
      <c r="P77"/>
      <c r="Q77"/>
      <c r="R77"/>
      <c r="S77" s="55" t="s">
        <v>72</v>
      </c>
      <c r="T77" s="55">
        <v>2</v>
      </c>
      <c r="U77" s="55">
        <v>466.9</v>
      </c>
    </row>
    <row r="78" spans="1:21">
      <c r="A78" s="48"/>
      <c r="B78" s="88" t="str">
        <f>S78</f>
        <v>Z9A-PYY-3</v>
      </c>
      <c r="C78" s="72">
        <v>3</v>
      </c>
      <c r="D78" s="78"/>
      <c r="E78" s="233">
        <f>O78</f>
        <v>730.7</v>
      </c>
      <c r="F78" s="113">
        <f t="shared" si="10"/>
        <v>0</v>
      </c>
      <c r="J78"/>
      <c r="N78" s="53">
        <v>726.2</v>
      </c>
      <c r="O78" s="53">
        <v>730.7</v>
      </c>
      <c r="P78"/>
      <c r="Q78"/>
      <c r="R78"/>
      <c r="S78" s="55" t="s">
        <v>73</v>
      </c>
      <c r="T78" s="55">
        <v>3</v>
      </c>
      <c r="U78" s="55">
        <v>834</v>
      </c>
    </row>
    <row r="79" spans="1:21">
      <c r="A79" s="48"/>
      <c r="B79" s="88" t="str">
        <f>S79</f>
        <v>Z9A-PYY-4</v>
      </c>
      <c r="C79" s="72">
        <v>4</v>
      </c>
      <c r="D79" s="99"/>
      <c r="E79" s="233">
        <f>O79</f>
        <v>940.2</v>
      </c>
      <c r="F79" s="113">
        <f t="shared" si="10"/>
        <v>0</v>
      </c>
      <c r="J79"/>
      <c r="N79" s="53">
        <v>935.2</v>
      </c>
      <c r="O79" s="53">
        <v>940.2</v>
      </c>
      <c r="P79"/>
      <c r="Q79"/>
      <c r="R79"/>
      <c r="S79" s="55" t="s">
        <v>74</v>
      </c>
      <c r="T79" s="55">
        <v>4</v>
      </c>
      <c r="U79" s="55">
        <v>1073.5</v>
      </c>
    </row>
    <row r="80" spans="1:21">
      <c r="A80" s="93"/>
      <c r="B80" s="93"/>
      <c r="C80" s="98"/>
      <c r="D80" s="78"/>
      <c r="E80" s="234"/>
      <c r="F80" s="178"/>
      <c r="J80"/>
      <c r="N80" s="53"/>
      <c r="O80" s="53"/>
      <c r="P80"/>
      <c r="Q80"/>
      <c r="R80"/>
      <c r="S80" s="55"/>
      <c r="T80" s="55"/>
      <c r="U80" s="55"/>
    </row>
    <row r="81" spans="1:21">
      <c r="A81" s="70" t="s">
        <v>75</v>
      </c>
      <c r="B81" s="71"/>
      <c r="C81" s="72"/>
      <c r="D81" s="100"/>
      <c r="E81" s="235"/>
      <c r="F81" s="179"/>
      <c r="J81"/>
      <c r="N81" s="53"/>
      <c r="O81" s="53"/>
      <c r="P81"/>
      <c r="Q81"/>
      <c r="R81"/>
      <c r="S81" s="55"/>
      <c r="T81" s="55"/>
      <c r="U81" s="55"/>
    </row>
    <row r="82" spans="1:21">
      <c r="A82" s="48"/>
      <c r="B82" s="71" t="str">
        <f t="shared" ref="B82:B86" si="11">S82</f>
        <v>Z9A-PYYR-2X112</v>
      </c>
      <c r="C82" s="72" t="s">
        <v>45</v>
      </c>
      <c r="D82" s="91"/>
      <c r="E82" s="233">
        <f>O82</f>
        <v>581.20000000000005</v>
      </c>
      <c r="F82" s="113">
        <f>+E82*D82</f>
        <v>0</v>
      </c>
      <c r="J82"/>
      <c r="N82" s="53">
        <v>579.20000000000005</v>
      </c>
      <c r="O82" s="53">
        <v>581.20000000000005</v>
      </c>
      <c r="P82"/>
      <c r="Q82"/>
      <c r="R82"/>
      <c r="S82" s="55" t="s">
        <v>76</v>
      </c>
      <c r="T82" s="55">
        <v>2</v>
      </c>
      <c r="U82" s="55">
        <v>662.8</v>
      </c>
    </row>
    <row r="83" spans="1:21">
      <c r="A83" s="48"/>
      <c r="B83" s="71" t="str">
        <f t="shared" si="11"/>
        <v>Z9A-PYYR-3X112*</v>
      </c>
      <c r="C83" s="72" t="s">
        <v>47</v>
      </c>
      <c r="D83" s="78"/>
      <c r="E83" s="233">
        <f>O83</f>
        <v>749.9</v>
      </c>
      <c r="F83" s="113">
        <f t="shared" ref="F83:F86" si="12">+E83*D83</f>
        <v>0</v>
      </c>
      <c r="J83"/>
      <c r="N83" s="53">
        <v>746.7</v>
      </c>
      <c r="O83" s="53">
        <v>749.9</v>
      </c>
      <c r="P83"/>
      <c r="Q83"/>
      <c r="R83"/>
      <c r="S83" s="55" t="s">
        <v>77</v>
      </c>
      <c r="T83" s="55">
        <v>3</v>
      </c>
      <c r="U83" s="55">
        <v>855.7</v>
      </c>
    </row>
    <row r="84" spans="1:21">
      <c r="A84" s="48"/>
      <c r="B84" s="71" t="str">
        <f t="shared" si="11"/>
        <v>Z9A-PYYR-3X2*</v>
      </c>
      <c r="C84" s="72" t="s">
        <v>49</v>
      </c>
      <c r="D84" s="78"/>
      <c r="E84" s="233">
        <f>O84</f>
        <v>763.4</v>
      </c>
      <c r="F84" s="113">
        <f t="shared" si="12"/>
        <v>0</v>
      </c>
      <c r="J84"/>
      <c r="N84" s="53">
        <v>760</v>
      </c>
      <c r="O84" s="53">
        <v>763.4</v>
      </c>
      <c r="P84"/>
      <c r="Q84"/>
      <c r="R84"/>
      <c r="S84" s="55" t="s">
        <v>78</v>
      </c>
      <c r="T84" s="55">
        <v>3</v>
      </c>
      <c r="U84" s="55">
        <v>871</v>
      </c>
    </row>
    <row r="85" spans="1:21">
      <c r="A85" s="48"/>
      <c r="B85" s="71" t="str">
        <f t="shared" si="11"/>
        <v>Z9A-PYYR-4X112</v>
      </c>
      <c r="C85" s="72" t="s">
        <v>51</v>
      </c>
      <c r="D85" s="78"/>
      <c r="E85" s="233">
        <f>O85</f>
        <v>1425.4</v>
      </c>
      <c r="F85" s="113">
        <f t="shared" si="12"/>
        <v>0</v>
      </c>
      <c r="J85"/>
      <c r="N85" s="53">
        <v>1422.1</v>
      </c>
      <c r="O85" s="53">
        <v>1425.4</v>
      </c>
      <c r="P85"/>
      <c r="Q85"/>
      <c r="R85"/>
      <c r="S85" s="55" t="s">
        <v>79</v>
      </c>
      <c r="T85" s="55">
        <v>4</v>
      </c>
      <c r="U85" s="55">
        <v>1629.3</v>
      </c>
    </row>
    <row r="86" spans="1:21">
      <c r="A86" s="48"/>
      <c r="B86" s="71" t="str">
        <f t="shared" si="11"/>
        <v>Z9A-PYYR-4X2</v>
      </c>
      <c r="C86" s="72" t="s">
        <v>53</v>
      </c>
      <c r="D86" s="78"/>
      <c r="E86" s="233">
        <f>O86</f>
        <v>1443.5</v>
      </c>
      <c r="F86" s="113">
        <f t="shared" si="12"/>
        <v>0</v>
      </c>
      <c r="J86"/>
      <c r="N86" s="53">
        <v>1439.9</v>
      </c>
      <c r="O86" s="53">
        <v>1443.5</v>
      </c>
      <c r="P86"/>
      <c r="Q86"/>
      <c r="R86"/>
      <c r="S86" s="55" t="s">
        <v>80</v>
      </c>
      <c r="T86" s="55">
        <v>4</v>
      </c>
      <c r="U86" s="55">
        <v>1648.5</v>
      </c>
    </row>
    <row r="87" spans="1:21">
      <c r="A87" s="83"/>
      <c r="B87" s="83"/>
      <c r="C87" s="84"/>
      <c r="D87" s="78"/>
      <c r="E87" s="236"/>
      <c r="F87" s="180"/>
      <c r="J87"/>
      <c r="N87" s="53"/>
      <c r="O87" s="53"/>
      <c r="P87"/>
      <c r="Q87"/>
      <c r="R87"/>
      <c r="S87" s="55"/>
      <c r="T87" s="55"/>
      <c r="U87" s="55"/>
    </row>
    <row r="88" spans="1:21">
      <c r="A88" s="70" t="s">
        <v>81</v>
      </c>
      <c r="B88" s="71"/>
      <c r="C88" s="197"/>
      <c r="D88" s="102"/>
      <c r="E88" s="235"/>
      <c r="F88" s="179"/>
      <c r="J88"/>
      <c r="N88" s="53"/>
      <c r="O88" s="53"/>
      <c r="P88"/>
      <c r="Q88"/>
      <c r="R88"/>
      <c r="S88" s="55"/>
      <c r="T88" s="55"/>
      <c r="U88" s="55"/>
    </row>
    <row r="89" spans="1:21">
      <c r="A89" s="48"/>
      <c r="B89" s="88" t="str">
        <f>S89</f>
        <v>Z9A-PYYB-112</v>
      </c>
      <c r="C89" s="90">
        <v>1.5</v>
      </c>
      <c r="D89" s="91"/>
      <c r="E89" s="233">
        <f>O89</f>
        <v>382.6</v>
      </c>
      <c r="F89" s="113">
        <f>+E89*D89</f>
        <v>0</v>
      </c>
      <c r="J89"/>
      <c r="N89" s="53">
        <v>380.8</v>
      </c>
      <c r="O89" s="53">
        <v>382.6</v>
      </c>
      <c r="P89"/>
      <c r="Q89"/>
      <c r="R89"/>
      <c r="S89" s="55" t="s">
        <v>82</v>
      </c>
      <c r="T89" s="54">
        <v>37257</v>
      </c>
      <c r="U89" s="55">
        <v>435.7</v>
      </c>
    </row>
    <row r="90" spans="1:21">
      <c r="A90" s="48"/>
      <c r="B90" s="88" t="str">
        <f>S90</f>
        <v>Z9A-PYYB-2</v>
      </c>
      <c r="C90" s="72">
        <v>2</v>
      </c>
      <c r="D90" s="78"/>
      <c r="E90" s="233">
        <f>O90</f>
        <v>579.79999999999995</v>
      </c>
      <c r="F90" s="113">
        <f t="shared" ref="F90:F92" si="13">+E90*D90</f>
        <v>0</v>
      </c>
      <c r="J90"/>
      <c r="N90" s="53">
        <v>577.5</v>
      </c>
      <c r="O90" s="53">
        <v>579.79999999999995</v>
      </c>
      <c r="P90"/>
      <c r="Q90"/>
      <c r="R90"/>
      <c r="S90" s="55" t="s">
        <v>83</v>
      </c>
      <c r="T90" s="55">
        <v>2</v>
      </c>
      <c r="U90" s="55">
        <v>661.2</v>
      </c>
    </row>
    <row r="91" spans="1:21">
      <c r="A91" s="48"/>
      <c r="B91" s="88" t="str">
        <f>S91</f>
        <v>Z9A-PYYB-3</v>
      </c>
      <c r="C91" s="72">
        <v>3</v>
      </c>
      <c r="D91" s="78"/>
      <c r="E91" s="233">
        <f>O91</f>
        <v>1253.2</v>
      </c>
      <c r="F91" s="113">
        <f t="shared" si="13"/>
        <v>0</v>
      </c>
      <c r="J91"/>
      <c r="N91" s="53">
        <v>1248.7</v>
      </c>
      <c r="O91" s="53">
        <v>1253.2</v>
      </c>
      <c r="P91"/>
      <c r="Q91"/>
      <c r="R91"/>
      <c r="S91" s="55" t="s">
        <v>84</v>
      </c>
      <c r="T91" s="55">
        <v>3</v>
      </c>
      <c r="U91" s="55">
        <v>1431</v>
      </c>
    </row>
    <row r="92" spans="1:21">
      <c r="A92" s="48"/>
      <c r="B92" s="88" t="str">
        <f>S92</f>
        <v>Z9A-PYYB-4</v>
      </c>
      <c r="C92" s="72">
        <v>4</v>
      </c>
      <c r="D92" s="78"/>
      <c r="E92" s="233">
        <f>O92</f>
        <v>1928.7</v>
      </c>
      <c r="F92" s="113">
        <f t="shared" si="13"/>
        <v>0</v>
      </c>
      <c r="J92"/>
      <c r="N92" s="53">
        <v>1923.6</v>
      </c>
      <c r="O92" s="53">
        <v>1928.7</v>
      </c>
      <c r="P92"/>
      <c r="Q92"/>
      <c r="R92"/>
      <c r="S92" s="55" t="s">
        <v>85</v>
      </c>
      <c r="T92" s="55">
        <v>4</v>
      </c>
      <c r="U92" s="55">
        <v>2264.6999999999998</v>
      </c>
    </row>
    <row r="93" spans="1:21">
      <c r="A93" s="83"/>
      <c r="B93" s="83"/>
      <c r="C93" s="84"/>
      <c r="D93" s="78"/>
      <c r="E93" s="236"/>
      <c r="F93" s="180"/>
      <c r="J93"/>
      <c r="N93" s="53"/>
      <c r="O93" s="53"/>
      <c r="P93"/>
      <c r="Q93"/>
      <c r="R93"/>
      <c r="S93" s="55"/>
      <c r="T93" s="55"/>
      <c r="U93" s="55"/>
    </row>
    <row r="94" spans="1:21">
      <c r="A94" s="70" t="s">
        <v>86</v>
      </c>
      <c r="B94" s="71"/>
      <c r="C94" s="190"/>
      <c r="D94" s="102"/>
      <c r="E94" s="235"/>
      <c r="F94" s="179"/>
      <c r="J94"/>
      <c r="N94" s="7"/>
      <c r="O94" s="7"/>
      <c r="P94"/>
      <c r="Q94"/>
      <c r="R94"/>
      <c r="S94" s="6"/>
      <c r="T94" s="6"/>
      <c r="U94" s="6"/>
    </row>
    <row r="95" spans="1:21">
      <c r="A95" s="48"/>
      <c r="B95" s="71" t="str">
        <f t="shared" ref="B95:B99" si="14">S95</f>
        <v>Z9A-PRED-2X112</v>
      </c>
      <c r="C95" s="197" t="s">
        <v>45</v>
      </c>
      <c r="D95" s="123"/>
      <c r="E95" s="233">
        <f>O95</f>
        <v>63.4</v>
      </c>
      <c r="F95" s="113">
        <f>+E95*D95</f>
        <v>0</v>
      </c>
      <c r="J95"/>
      <c r="N95" s="53">
        <v>62.8</v>
      </c>
      <c r="O95" s="53">
        <v>63.4</v>
      </c>
      <c r="P95"/>
      <c r="Q95"/>
      <c r="R95"/>
      <c r="S95" s="55" t="s">
        <v>87</v>
      </c>
      <c r="T95" s="55">
        <v>3</v>
      </c>
      <c r="U95" s="55">
        <v>72</v>
      </c>
    </row>
    <row r="96" spans="1:21">
      <c r="A96" s="48"/>
      <c r="B96" s="71" t="str">
        <f t="shared" si="14"/>
        <v>Z9A-PRED-3X112</v>
      </c>
      <c r="C96" s="72" t="s">
        <v>47</v>
      </c>
      <c r="D96" s="78"/>
      <c r="E96" s="233">
        <f>O96</f>
        <v>125.1</v>
      </c>
      <c r="F96" s="113">
        <f t="shared" ref="F96:F99" si="15">+E96*D96</f>
        <v>0</v>
      </c>
      <c r="J96"/>
      <c r="N96" s="53">
        <v>124.6</v>
      </c>
      <c r="O96" s="53">
        <v>125.1</v>
      </c>
      <c r="P96"/>
      <c r="Q96"/>
      <c r="R96"/>
      <c r="S96" s="55" t="s">
        <v>88</v>
      </c>
      <c r="T96" s="55"/>
      <c r="U96" s="55">
        <v>142.5</v>
      </c>
    </row>
    <row r="97" spans="1:21">
      <c r="A97" s="48"/>
      <c r="B97" s="71" t="str">
        <f t="shared" si="14"/>
        <v>Z9A-PRED-3X2</v>
      </c>
      <c r="C97" s="72" t="s">
        <v>49</v>
      </c>
      <c r="D97" s="78"/>
      <c r="E97" s="233">
        <f>O97</f>
        <v>148.1</v>
      </c>
      <c r="F97" s="113">
        <f t="shared" si="15"/>
        <v>0</v>
      </c>
      <c r="J97"/>
      <c r="N97" s="53">
        <v>147.6</v>
      </c>
      <c r="O97" s="53">
        <v>148.1</v>
      </c>
      <c r="P97"/>
      <c r="Q97"/>
      <c r="R97"/>
      <c r="S97" s="55" t="s">
        <v>89</v>
      </c>
      <c r="T97" s="55">
        <v>3</v>
      </c>
      <c r="U97" s="55">
        <v>169</v>
      </c>
    </row>
    <row r="98" spans="1:21">
      <c r="A98" s="48"/>
      <c r="B98" s="71" t="str">
        <f t="shared" si="14"/>
        <v>Z9A-PRED-4X112</v>
      </c>
      <c r="C98" s="72" t="s">
        <v>51</v>
      </c>
      <c r="D98" s="78"/>
      <c r="E98" s="233">
        <f>O98</f>
        <v>164.5</v>
      </c>
      <c r="F98" s="113">
        <f t="shared" si="15"/>
        <v>0</v>
      </c>
      <c r="J98"/>
      <c r="N98" s="53">
        <v>164.1</v>
      </c>
      <c r="O98" s="53">
        <v>164.5</v>
      </c>
      <c r="P98"/>
      <c r="Q98"/>
      <c r="R98"/>
      <c r="S98" s="55" t="s">
        <v>90</v>
      </c>
      <c r="T98" s="55">
        <v>4</v>
      </c>
      <c r="U98" s="55">
        <v>186.9</v>
      </c>
    </row>
    <row r="99" spans="1:21">
      <c r="A99" s="48"/>
      <c r="B99" s="71" t="str">
        <f t="shared" si="14"/>
        <v>Z9A-PRED-4X2</v>
      </c>
      <c r="C99" s="72" t="s">
        <v>53</v>
      </c>
      <c r="D99" s="78"/>
      <c r="E99" s="233">
        <f>O99</f>
        <v>209.9</v>
      </c>
      <c r="F99" s="113">
        <f t="shared" si="15"/>
        <v>0</v>
      </c>
      <c r="J99"/>
      <c r="N99" s="53">
        <v>209.4</v>
      </c>
      <c r="O99" s="53">
        <v>209.9</v>
      </c>
      <c r="P99"/>
      <c r="Q99"/>
      <c r="R99"/>
      <c r="S99" s="55" t="s">
        <v>91</v>
      </c>
      <c r="T99" s="55">
        <v>4</v>
      </c>
      <c r="U99" s="55">
        <v>239.6</v>
      </c>
    </row>
    <row r="100" spans="1:21">
      <c r="A100" s="84"/>
      <c r="B100" s="83"/>
      <c r="C100" s="84"/>
      <c r="D100" s="78"/>
      <c r="E100" s="237"/>
      <c r="F100" s="113"/>
      <c r="J100"/>
      <c r="N100" s="53"/>
      <c r="O100" s="53"/>
      <c r="P100"/>
      <c r="Q100"/>
      <c r="R100"/>
      <c r="S100" s="55"/>
      <c r="T100" s="55"/>
      <c r="U100" s="55"/>
    </row>
    <row r="101" spans="1:21">
      <c r="A101" s="70" t="s">
        <v>92</v>
      </c>
      <c r="B101" s="71"/>
      <c r="C101" s="197"/>
      <c r="D101" s="102"/>
      <c r="E101" s="235"/>
      <c r="F101" s="179"/>
      <c r="J101"/>
      <c r="N101" s="53"/>
      <c r="O101" s="53"/>
      <c r="P101"/>
      <c r="Q101"/>
      <c r="R101"/>
      <c r="S101" s="55"/>
      <c r="T101" s="55"/>
      <c r="U101" s="55"/>
    </row>
    <row r="102" spans="1:21">
      <c r="A102" s="48"/>
      <c r="B102" s="88" t="str">
        <f>S102</f>
        <v>Z9A-PMA-112</v>
      </c>
      <c r="C102" s="90">
        <v>1.5</v>
      </c>
      <c r="D102" s="91"/>
      <c r="E102" s="233">
        <f>O102</f>
        <v>52.7</v>
      </c>
      <c r="F102" s="113">
        <f>+E102*D102</f>
        <v>0</v>
      </c>
      <c r="J102"/>
      <c r="N102" s="53">
        <v>52.2</v>
      </c>
      <c r="O102" s="53">
        <v>52.7</v>
      </c>
      <c r="P102"/>
      <c r="Q102"/>
      <c r="R102"/>
      <c r="S102" s="55" t="s">
        <v>93</v>
      </c>
      <c r="T102" s="54">
        <v>37257</v>
      </c>
      <c r="U102" s="55">
        <v>60</v>
      </c>
    </row>
    <row r="103" spans="1:21">
      <c r="A103" s="48"/>
      <c r="B103" s="88" t="str">
        <f>S103</f>
        <v>Z9A-PMA-2</v>
      </c>
      <c r="C103" s="72">
        <v>2</v>
      </c>
      <c r="D103" s="78"/>
      <c r="E103" s="233">
        <f>O103</f>
        <v>70.900000000000006</v>
      </c>
      <c r="F103" s="113">
        <f t="shared" ref="F103:F105" si="16">+E103*D103</f>
        <v>0</v>
      </c>
      <c r="J103"/>
      <c r="N103" s="53">
        <v>70.3</v>
      </c>
      <c r="O103" s="53">
        <v>70.900000000000006</v>
      </c>
      <c r="P103"/>
      <c r="Q103"/>
      <c r="R103"/>
      <c r="S103" s="55" t="s">
        <v>94</v>
      </c>
      <c r="T103" s="55">
        <v>2</v>
      </c>
      <c r="U103" s="55">
        <v>80.599999999999994</v>
      </c>
    </row>
    <row r="104" spans="1:21">
      <c r="A104" s="48"/>
      <c r="B104" s="88" t="str">
        <f>S104</f>
        <v>Z9A-PMA-3</v>
      </c>
      <c r="C104" s="72">
        <v>3</v>
      </c>
      <c r="D104" s="78"/>
      <c r="E104" s="233">
        <f>O104</f>
        <v>150.30000000000001</v>
      </c>
      <c r="F104" s="113">
        <f t="shared" si="16"/>
        <v>0</v>
      </c>
      <c r="J104"/>
      <c r="N104" s="53">
        <v>149.1</v>
      </c>
      <c r="O104" s="53">
        <v>150.30000000000001</v>
      </c>
      <c r="P104"/>
      <c r="Q104"/>
      <c r="R104"/>
      <c r="S104" s="55" t="s">
        <v>95</v>
      </c>
      <c r="T104" s="55">
        <v>3</v>
      </c>
      <c r="U104" s="55">
        <v>171.2</v>
      </c>
    </row>
    <row r="105" spans="1:21">
      <c r="A105" s="48"/>
      <c r="B105" s="88" t="str">
        <f>S105</f>
        <v>Z9A-PMA-4</v>
      </c>
      <c r="C105" s="72">
        <v>4</v>
      </c>
      <c r="D105" s="78"/>
      <c r="E105" s="233">
        <f>O105</f>
        <v>200.2</v>
      </c>
      <c r="F105" s="113">
        <f t="shared" si="16"/>
        <v>0</v>
      </c>
      <c r="J105"/>
      <c r="N105" s="53">
        <v>198.9</v>
      </c>
      <c r="O105" s="53">
        <v>200.2</v>
      </c>
      <c r="P105"/>
      <c r="Q105"/>
      <c r="R105"/>
      <c r="S105" s="55" t="s">
        <v>96</v>
      </c>
      <c r="T105" s="55">
        <v>4</v>
      </c>
      <c r="U105" s="55">
        <v>228.4</v>
      </c>
    </row>
    <row r="106" spans="1:21">
      <c r="A106" s="83"/>
      <c r="B106" s="83"/>
      <c r="C106" s="84"/>
      <c r="D106" s="78"/>
      <c r="E106" s="236"/>
      <c r="F106" s="180"/>
      <c r="J106"/>
      <c r="N106" s="53"/>
      <c r="O106" s="53"/>
      <c r="P106"/>
      <c r="Q106"/>
      <c r="R106"/>
      <c r="S106" s="55"/>
      <c r="T106" s="55"/>
      <c r="U106" s="55"/>
    </row>
    <row r="107" spans="1:21">
      <c r="A107" s="70" t="s">
        <v>97</v>
      </c>
      <c r="B107" s="71"/>
      <c r="C107" s="197"/>
      <c r="D107" s="102"/>
      <c r="E107" s="235"/>
      <c r="F107" s="179"/>
      <c r="J107"/>
      <c r="N107" s="53"/>
      <c r="O107" s="53"/>
      <c r="P107"/>
      <c r="Q107"/>
      <c r="R107"/>
      <c r="S107" s="55"/>
      <c r="T107" s="55"/>
      <c r="U107" s="55"/>
    </row>
    <row r="108" spans="1:21">
      <c r="A108" s="48"/>
      <c r="B108" s="88" t="str">
        <f>S108</f>
        <v>Z9A-PFA-112</v>
      </c>
      <c r="C108" s="90">
        <v>1.5</v>
      </c>
      <c r="D108" s="91"/>
      <c r="E108" s="233">
        <f>O108</f>
        <v>52.7</v>
      </c>
      <c r="F108" s="113">
        <f>+E108*D108</f>
        <v>0</v>
      </c>
      <c r="J108"/>
      <c r="N108" s="53">
        <v>52.2</v>
      </c>
      <c r="O108" s="53">
        <v>52.7</v>
      </c>
      <c r="P108"/>
      <c r="Q108"/>
      <c r="R108"/>
      <c r="S108" s="55" t="s">
        <v>98</v>
      </c>
      <c r="T108" s="54">
        <v>37257</v>
      </c>
      <c r="U108" s="55">
        <v>60</v>
      </c>
    </row>
    <row r="109" spans="1:21">
      <c r="A109" s="48"/>
      <c r="B109" s="88" t="str">
        <f>S109</f>
        <v>Z9A-PFA-2</v>
      </c>
      <c r="C109" s="72">
        <v>2</v>
      </c>
      <c r="D109" s="78"/>
      <c r="E109" s="233">
        <f>O109</f>
        <v>70.900000000000006</v>
      </c>
      <c r="F109" s="113">
        <f t="shared" ref="F109:F111" si="17">+E109*D109</f>
        <v>0</v>
      </c>
      <c r="J109"/>
      <c r="N109" s="53">
        <v>70.3</v>
      </c>
      <c r="O109" s="53">
        <v>70.900000000000006</v>
      </c>
      <c r="P109"/>
      <c r="Q109"/>
      <c r="R109"/>
      <c r="S109" s="55" t="s">
        <v>99</v>
      </c>
      <c r="T109" s="55">
        <v>2</v>
      </c>
      <c r="U109" s="55">
        <v>58</v>
      </c>
    </row>
    <row r="110" spans="1:21">
      <c r="A110" s="48"/>
      <c r="B110" s="88" t="str">
        <f>S110</f>
        <v>Z9A-PFA-3</v>
      </c>
      <c r="C110" s="72">
        <v>3</v>
      </c>
      <c r="D110" s="78"/>
      <c r="E110" s="233">
        <f>O110</f>
        <v>150.30000000000001</v>
      </c>
      <c r="F110" s="113">
        <f t="shared" si="17"/>
        <v>0</v>
      </c>
      <c r="J110"/>
      <c r="N110" s="53">
        <v>149.1</v>
      </c>
      <c r="O110" s="53">
        <v>150.30000000000001</v>
      </c>
      <c r="P110"/>
      <c r="Q110"/>
      <c r="R110"/>
      <c r="S110" s="55" t="s">
        <v>100</v>
      </c>
      <c r="T110" s="55">
        <v>3</v>
      </c>
      <c r="U110" s="55">
        <v>171.3</v>
      </c>
    </row>
    <row r="111" spans="1:21">
      <c r="A111" s="48"/>
      <c r="B111" s="88" t="str">
        <f>S111</f>
        <v>Z9A-PFA-4</v>
      </c>
      <c r="C111" s="72">
        <v>4</v>
      </c>
      <c r="D111" s="78"/>
      <c r="E111" s="233">
        <f>O111</f>
        <v>200.2</v>
      </c>
      <c r="F111" s="113">
        <f t="shared" si="17"/>
        <v>0</v>
      </c>
      <c r="J111"/>
      <c r="N111" s="53">
        <v>198.9</v>
      </c>
      <c r="O111" s="53">
        <v>200.2</v>
      </c>
      <c r="P111"/>
      <c r="Q111"/>
      <c r="R111"/>
      <c r="S111" s="55" t="s">
        <v>101</v>
      </c>
      <c r="T111" s="55">
        <v>4</v>
      </c>
      <c r="U111" s="55">
        <v>228.4</v>
      </c>
    </row>
    <row r="112" spans="1:21">
      <c r="A112" s="83"/>
      <c r="B112" s="83"/>
      <c r="C112" s="84"/>
      <c r="D112" s="78"/>
      <c r="E112" s="236"/>
      <c r="F112" s="180"/>
      <c r="J112"/>
      <c r="N112" s="53"/>
      <c r="O112" s="53"/>
      <c r="P112"/>
      <c r="Q112"/>
      <c r="R112"/>
      <c r="S112" s="55"/>
      <c r="T112" s="55"/>
      <c r="U112" s="55"/>
    </row>
    <row r="113" spans="1:21">
      <c r="A113" s="70" t="s">
        <v>102</v>
      </c>
      <c r="B113" s="71"/>
      <c r="C113" s="190"/>
      <c r="D113" s="102"/>
      <c r="E113" s="235"/>
      <c r="F113" s="179"/>
      <c r="J113"/>
      <c r="N113" s="53"/>
      <c r="O113" s="53"/>
      <c r="P113"/>
      <c r="Q113"/>
      <c r="R113"/>
      <c r="S113" s="55"/>
      <c r="T113" s="55"/>
      <c r="U113" s="55"/>
    </row>
    <row r="114" spans="1:21">
      <c r="A114" s="48"/>
      <c r="B114" s="88" t="str">
        <f>S114</f>
        <v>Z9A-PGA-112</v>
      </c>
      <c r="C114" s="90">
        <v>1.5</v>
      </c>
      <c r="D114" s="91"/>
      <c r="E114" s="233">
        <f>O114</f>
        <v>104.9</v>
      </c>
      <c r="F114" s="113">
        <f>+E114*D114</f>
        <v>0</v>
      </c>
      <c r="J114"/>
      <c r="N114" s="53">
        <v>104.5</v>
      </c>
      <c r="O114" s="53">
        <v>104.9</v>
      </c>
      <c r="P114"/>
      <c r="Q114"/>
      <c r="R114"/>
      <c r="S114" s="55" t="s">
        <v>103</v>
      </c>
      <c r="T114" s="54">
        <v>37257</v>
      </c>
      <c r="U114" s="55">
        <v>119.5</v>
      </c>
    </row>
    <row r="115" spans="1:21">
      <c r="A115" s="48"/>
      <c r="B115" s="88" t="str">
        <f>S115</f>
        <v>Z9A-PGA-2</v>
      </c>
      <c r="C115" s="72">
        <v>2</v>
      </c>
      <c r="D115" s="78"/>
      <c r="E115" s="233">
        <f>O115</f>
        <v>141.30000000000001</v>
      </c>
      <c r="F115" s="113">
        <f t="shared" ref="F115:F117" si="18">+E115*D115</f>
        <v>0</v>
      </c>
      <c r="J115"/>
      <c r="N115" s="53">
        <v>140.6</v>
      </c>
      <c r="O115" s="53">
        <v>141.30000000000001</v>
      </c>
      <c r="P115"/>
      <c r="Q115"/>
      <c r="R115"/>
      <c r="S115" s="55" t="s">
        <v>104</v>
      </c>
      <c r="T115" s="55">
        <v>2</v>
      </c>
      <c r="U115" s="55">
        <v>161.1</v>
      </c>
    </row>
    <row r="116" spans="1:21">
      <c r="A116" s="48"/>
      <c r="B116" s="88" t="str">
        <f>S116</f>
        <v>Z9A-PGA-3</v>
      </c>
      <c r="C116" s="72">
        <v>3</v>
      </c>
      <c r="D116" s="78"/>
      <c r="E116" s="233">
        <f>O116</f>
        <v>300</v>
      </c>
      <c r="F116" s="113">
        <f t="shared" si="18"/>
        <v>0</v>
      </c>
      <c r="J116"/>
      <c r="N116" s="53">
        <v>298.89999999999998</v>
      </c>
      <c r="O116" s="53">
        <v>300</v>
      </c>
      <c r="P116"/>
      <c r="Q116"/>
      <c r="R116"/>
      <c r="S116" s="55" t="s">
        <v>105</v>
      </c>
      <c r="T116" s="55">
        <v>3</v>
      </c>
      <c r="U116" s="55">
        <v>342.5</v>
      </c>
    </row>
    <row r="117" spans="1:21">
      <c r="A117" s="48"/>
      <c r="B117" s="88" t="str">
        <f>S117</f>
        <v>Z9A-PGA-4</v>
      </c>
      <c r="C117" s="72">
        <v>4</v>
      </c>
      <c r="D117" s="78"/>
      <c r="E117" s="233">
        <f>O117</f>
        <v>399.7</v>
      </c>
      <c r="F117" s="113">
        <f t="shared" si="18"/>
        <v>0</v>
      </c>
      <c r="J117"/>
      <c r="N117" s="53">
        <v>398.4</v>
      </c>
      <c r="O117" s="53">
        <v>399.7</v>
      </c>
      <c r="P117"/>
      <c r="Q117"/>
      <c r="R117"/>
      <c r="S117" s="55" t="s">
        <v>106</v>
      </c>
      <c r="T117" s="55">
        <v>4</v>
      </c>
      <c r="U117" s="55">
        <v>456.4</v>
      </c>
    </row>
    <row r="118" spans="1:21">
      <c r="A118" s="93"/>
      <c r="B118" s="93"/>
      <c r="C118" s="98"/>
      <c r="D118" s="78"/>
      <c r="E118" s="234"/>
      <c r="F118" s="178"/>
      <c r="J118"/>
      <c r="N118" s="7"/>
      <c r="O118" s="7"/>
      <c r="P118"/>
      <c r="Q118"/>
      <c r="R118"/>
      <c r="S118" s="6"/>
      <c r="T118" s="6"/>
      <c r="U118" s="6"/>
    </row>
    <row r="119" spans="1:21">
      <c r="A119" s="70" t="s">
        <v>107</v>
      </c>
      <c r="B119" s="71"/>
      <c r="C119" s="190"/>
      <c r="D119" s="102"/>
      <c r="E119" s="232"/>
      <c r="F119" s="177"/>
      <c r="J119"/>
      <c r="N119" s="7"/>
      <c r="O119" s="7"/>
      <c r="P119"/>
      <c r="Q119"/>
      <c r="R119"/>
      <c r="S119" s="6"/>
      <c r="T119" s="6"/>
      <c r="U119" s="6"/>
    </row>
    <row r="120" spans="1:21">
      <c r="A120" s="48"/>
      <c r="B120" s="88" t="str">
        <f>S120</f>
        <v>Z9A-PIA-112</v>
      </c>
      <c r="C120" s="90">
        <v>1.5</v>
      </c>
      <c r="D120" s="91"/>
      <c r="E120" s="233">
        <f>O120</f>
        <v>104.9</v>
      </c>
      <c r="F120" s="113">
        <f>+E120*D120</f>
        <v>0</v>
      </c>
      <c r="J120"/>
      <c r="N120" s="53">
        <v>104.5</v>
      </c>
      <c r="O120" s="53">
        <v>104.9</v>
      </c>
      <c r="P120"/>
      <c r="Q120"/>
      <c r="R120"/>
      <c r="S120" s="55" t="s">
        <v>108</v>
      </c>
      <c r="T120" s="54">
        <v>37257</v>
      </c>
      <c r="U120" s="55">
        <v>119.5</v>
      </c>
    </row>
    <row r="121" spans="1:21">
      <c r="A121" s="48"/>
      <c r="B121" s="88" t="str">
        <f>S121</f>
        <v>Z9A-PIA-2</v>
      </c>
      <c r="C121" s="72">
        <v>2</v>
      </c>
      <c r="D121" s="78"/>
      <c r="E121" s="233">
        <f>O121</f>
        <v>141.30000000000001</v>
      </c>
      <c r="F121" s="113">
        <f t="shared" ref="F121:F123" si="19">+E121*D121</f>
        <v>0</v>
      </c>
      <c r="J121"/>
      <c r="N121" s="53">
        <v>140.6</v>
      </c>
      <c r="O121" s="53">
        <v>141.30000000000001</v>
      </c>
      <c r="P121"/>
      <c r="Q121"/>
      <c r="R121"/>
      <c r="S121" s="55" t="s">
        <v>109</v>
      </c>
      <c r="T121" s="55">
        <v>2</v>
      </c>
      <c r="U121" s="55">
        <v>161.1</v>
      </c>
    </row>
    <row r="122" spans="1:21">
      <c r="A122" s="48"/>
      <c r="B122" s="88" t="str">
        <f>S122</f>
        <v>Z9A-PIA-3</v>
      </c>
      <c r="C122" s="72">
        <v>3</v>
      </c>
      <c r="D122" s="78"/>
      <c r="E122" s="233">
        <f>O122</f>
        <v>300</v>
      </c>
      <c r="F122" s="113">
        <f t="shared" si="19"/>
        <v>0</v>
      </c>
      <c r="J122"/>
      <c r="N122" s="53">
        <v>298.89999999999998</v>
      </c>
      <c r="O122" s="53">
        <v>300</v>
      </c>
      <c r="P122"/>
      <c r="Q122"/>
      <c r="R122"/>
      <c r="S122" s="55" t="s">
        <v>110</v>
      </c>
      <c r="T122" s="55">
        <v>3</v>
      </c>
      <c r="U122" s="55">
        <v>342.5</v>
      </c>
    </row>
    <row r="123" spans="1:21">
      <c r="A123" s="48"/>
      <c r="B123" s="88" t="str">
        <f>S123</f>
        <v>Z9A-PIA-4</v>
      </c>
      <c r="C123" s="72">
        <v>4</v>
      </c>
      <c r="D123" s="99"/>
      <c r="E123" s="233">
        <f>O123</f>
        <v>399.7</v>
      </c>
      <c r="F123" s="113">
        <f t="shared" si="19"/>
        <v>0</v>
      </c>
      <c r="J123"/>
      <c r="N123" s="53">
        <v>398.4</v>
      </c>
      <c r="O123" s="53">
        <v>399.7</v>
      </c>
      <c r="P123"/>
      <c r="Q123"/>
      <c r="R123"/>
      <c r="S123" s="55" t="s">
        <v>111</v>
      </c>
      <c r="T123" s="55">
        <v>4</v>
      </c>
      <c r="U123" s="55">
        <v>456.4</v>
      </c>
    </row>
    <row r="124" spans="1:21">
      <c r="A124" s="93"/>
      <c r="B124" s="93"/>
      <c r="C124" s="98"/>
      <c r="D124" s="104"/>
      <c r="E124" s="234"/>
      <c r="F124" s="178"/>
      <c r="J124"/>
      <c r="N124" s="7"/>
      <c r="O124" s="7"/>
      <c r="P124"/>
      <c r="Q124"/>
      <c r="R124"/>
      <c r="S124" s="6"/>
      <c r="T124" s="6"/>
      <c r="U124" s="6"/>
    </row>
    <row r="125" spans="1:21">
      <c r="A125" s="70" t="s">
        <v>112</v>
      </c>
      <c r="B125" s="97"/>
      <c r="C125" s="106"/>
      <c r="D125" s="105"/>
      <c r="E125" s="232"/>
      <c r="F125" s="177"/>
      <c r="J125"/>
      <c r="N125" s="7"/>
      <c r="O125" s="7"/>
      <c r="P125"/>
      <c r="Q125"/>
      <c r="R125"/>
      <c r="S125" s="6"/>
      <c r="T125" s="6"/>
      <c r="U125" s="6"/>
    </row>
    <row r="126" spans="1:21">
      <c r="A126" s="75"/>
      <c r="B126" s="75"/>
      <c r="C126" s="191"/>
      <c r="D126" s="116"/>
      <c r="E126" s="232"/>
      <c r="F126" s="177"/>
      <c r="J126"/>
      <c r="N126" s="7"/>
      <c r="O126" s="7"/>
      <c r="P126"/>
      <c r="Q126"/>
      <c r="R126"/>
      <c r="S126" s="6"/>
      <c r="T126" s="6"/>
      <c r="U126" s="6"/>
    </row>
    <row r="127" spans="1:21">
      <c r="A127" s="48"/>
      <c r="B127" s="71" t="str">
        <f>S128</f>
        <v>Z9A-PFD1-3</v>
      </c>
      <c r="C127" s="72">
        <v>3</v>
      </c>
      <c r="D127" s="91"/>
      <c r="E127" s="233">
        <f>O128</f>
        <v>544.79999999999995</v>
      </c>
      <c r="F127" s="113">
        <f>+E127*D127</f>
        <v>0</v>
      </c>
      <c r="J127"/>
      <c r="N127" s="7"/>
      <c r="O127" s="7"/>
      <c r="P127"/>
      <c r="Q127"/>
      <c r="R127"/>
      <c r="S127" s="6"/>
      <c r="T127" s="6"/>
      <c r="U127" s="6"/>
    </row>
    <row r="128" spans="1:21">
      <c r="A128" s="48"/>
      <c r="C128" s="192"/>
      <c r="D128" s="193"/>
      <c r="E128" s="227"/>
      <c r="F128" s="194"/>
      <c r="J128"/>
      <c r="N128" s="53">
        <v>543.70000000000005</v>
      </c>
      <c r="O128" s="53">
        <v>544.79999999999995</v>
      </c>
      <c r="P128"/>
      <c r="Q128"/>
      <c r="R128"/>
      <c r="S128" s="55" t="s">
        <v>113</v>
      </c>
      <c r="T128" s="55">
        <v>3</v>
      </c>
      <c r="U128" s="55">
        <v>591.5</v>
      </c>
    </row>
    <row r="129" spans="1:21">
      <c r="A129" s="83"/>
      <c r="B129" s="83"/>
      <c r="C129" s="84"/>
      <c r="D129" s="195"/>
      <c r="E129" s="234"/>
      <c r="F129" s="178"/>
      <c r="J129"/>
      <c r="N129" s="7"/>
      <c r="O129" s="7"/>
      <c r="P129"/>
      <c r="Q129"/>
      <c r="R129"/>
      <c r="S129" s="6"/>
      <c r="T129" s="6"/>
      <c r="U129" s="6"/>
    </row>
    <row r="130" spans="1:21">
      <c r="A130" s="70" t="s">
        <v>114</v>
      </c>
      <c r="B130" s="88"/>
      <c r="C130" s="94"/>
      <c r="D130" s="105"/>
      <c r="E130" s="232"/>
      <c r="F130" s="177"/>
      <c r="J130"/>
      <c r="N130" s="7"/>
      <c r="O130" s="7"/>
      <c r="P130"/>
      <c r="Q130"/>
      <c r="R130"/>
      <c r="S130" s="6"/>
      <c r="T130" s="6"/>
      <c r="U130" s="6"/>
    </row>
    <row r="131" spans="1:21">
      <c r="A131" s="75"/>
      <c r="B131" s="71"/>
      <c r="C131" s="72"/>
      <c r="D131" s="105"/>
      <c r="E131" s="232"/>
      <c r="F131" s="177"/>
      <c r="J131"/>
      <c r="N131" s="7"/>
      <c r="O131" s="7"/>
      <c r="P131"/>
      <c r="Q131"/>
      <c r="R131"/>
      <c r="S131" s="6"/>
      <c r="T131" s="6"/>
      <c r="U131" s="6"/>
    </row>
    <row r="132" spans="1:21">
      <c r="A132" s="48"/>
      <c r="B132" s="71"/>
      <c r="C132" s="197"/>
      <c r="D132" s="102"/>
      <c r="E132" s="232"/>
      <c r="F132" s="177"/>
      <c r="J132"/>
      <c r="N132" s="7"/>
      <c r="O132" s="7"/>
      <c r="P132"/>
      <c r="Q132"/>
      <c r="R132"/>
      <c r="S132" s="6"/>
      <c r="T132" s="6"/>
      <c r="U132" s="6"/>
    </row>
    <row r="133" spans="1:21">
      <c r="A133" s="48"/>
      <c r="B133" s="71" t="str">
        <f>S133</f>
        <v>Z9A-PCO1-3</v>
      </c>
      <c r="C133" s="72">
        <v>3</v>
      </c>
      <c r="D133" s="91"/>
      <c r="E133" s="233">
        <f>O133</f>
        <v>567.4</v>
      </c>
      <c r="F133" s="113">
        <f>+E133*D133</f>
        <v>0</v>
      </c>
      <c r="J133"/>
      <c r="N133" s="53">
        <v>566.20000000000005</v>
      </c>
      <c r="O133" s="53">
        <v>567.4</v>
      </c>
      <c r="P133"/>
      <c r="Q133"/>
      <c r="R133"/>
      <c r="S133" s="55" t="s">
        <v>115</v>
      </c>
      <c r="T133" s="55">
        <v>3</v>
      </c>
      <c r="U133" s="55">
        <v>584.6</v>
      </c>
    </row>
    <row r="134" spans="1:21">
      <c r="A134" s="48"/>
      <c r="B134" s="71" t="str">
        <f>S134</f>
        <v>Z9A-PCO1-4</v>
      </c>
      <c r="C134" s="72">
        <v>4</v>
      </c>
      <c r="D134" s="104"/>
      <c r="E134" s="233">
        <f>O134</f>
        <v>664.8</v>
      </c>
      <c r="F134" s="113">
        <f>+E134*D134</f>
        <v>0</v>
      </c>
      <c r="J134"/>
      <c r="N134" s="53">
        <v>634.1</v>
      </c>
      <c r="O134" s="53">
        <v>664.8</v>
      </c>
      <c r="P134"/>
      <c r="Q134"/>
      <c r="R134"/>
      <c r="S134" s="55" t="s">
        <v>116</v>
      </c>
      <c r="T134" s="55">
        <v>4</v>
      </c>
      <c r="U134" s="55">
        <v>652.79999999999995</v>
      </c>
    </row>
    <row r="135" spans="1:21">
      <c r="A135" s="83"/>
      <c r="B135" s="83"/>
      <c r="C135" s="84"/>
      <c r="D135" s="195"/>
      <c r="E135" s="234"/>
      <c r="F135" s="178"/>
      <c r="J135"/>
      <c r="N135" s="7"/>
      <c r="O135" s="7"/>
      <c r="P135"/>
      <c r="Q135"/>
      <c r="R135"/>
      <c r="S135" s="6"/>
      <c r="T135" s="6"/>
      <c r="U135" s="6"/>
    </row>
    <row r="136" spans="1:21">
      <c r="A136" s="70" t="s">
        <v>117</v>
      </c>
      <c r="B136" s="88"/>
      <c r="C136" s="94"/>
      <c r="D136" s="105"/>
      <c r="E136" s="232"/>
      <c r="F136" s="177"/>
      <c r="J136"/>
      <c r="N136" s="7"/>
      <c r="O136" s="7"/>
      <c r="P136"/>
      <c r="Q136"/>
      <c r="R136"/>
      <c r="S136" s="6"/>
      <c r="T136" s="6"/>
      <c r="U136" s="6"/>
    </row>
    <row r="137" spans="1:21">
      <c r="A137" s="75"/>
      <c r="B137" s="71"/>
      <c r="C137" s="197"/>
      <c r="D137" s="102"/>
      <c r="E137" s="232"/>
      <c r="F137" s="177"/>
      <c r="J137"/>
      <c r="N137" s="7"/>
      <c r="O137" s="7"/>
      <c r="P137"/>
      <c r="Q137"/>
      <c r="R137"/>
      <c r="S137" s="6"/>
      <c r="T137" s="6"/>
      <c r="U137" s="6"/>
    </row>
    <row r="138" spans="1:21">
      <c r="A138" s="48"/>
      <c r="B138" s="88" t="str">
        <f>S138</f>
        <v>Z9A-PCO4-2</v>
      </c>
      <c r="C138" s="72">
        <v>2</v>
      </c>
      <c r="D138" s="91"/>
      <c r="E138" s="233">
        <f>O138</f>
        <v>261.2</v>
      </c>
      <c r="F138" s="113">
        <f>+E138*D138</f>
        <v>0</v>
      </c>
      <c r="J138"/>
      <c r="N138" s="53">
        <v>261.8</v>
      </c>
      <c r="O138" s="53">
        <v>261.2</v>
      </c>
      <c r="P138"/>
      <c r="Q138"/>
      <c r="R138"/>
      <c r="S138" s="55" t="s">
        <v>118</v>
      </c>
      <c r="T138" s="55">
        <v>2</v>
      </c>
      <c r="U138" s="55">
        <v>298.89999999999998</v>
      </c>
    </row>
    <row r="139" spans="1:21">
      <c r="A139" s="48"/>
      <c r="B139" s="88" t="str">
        <f>S139</f>
        <v>Z9A-PCO4-3</v>
      </c>
      <c r="C139" s="72">
        <v>3</v>
      </c>
      <c r="D139" s="91"/>
      <c r="E139" s="233">
        <f>O139</f>
        <v>508.4</v>
      </c>
      <c r="F139" s="113">
        <f t="shared" ref="F139:F140" si="20">+E139*D139</f>
        <v>0</v>
      </c>
      <c r="J139"/>
      <c r="N139" s="53">
        <v>509.4</v>
      </c>
      <c r="O139" s="53">
        <v>508.4</v>
      </c>
      <c r="P139"/>
      <c r="Q139"/>
      <c r="R139"/>
      <c r="S139" s="55" t="s">
        <v>119</v>
      </c>
      <c r="T139" s="55">
        <v>3</v>
      </c>
      <c r="U139" s="55">
        <v>582</v>
      </c>
    </row>
    <row r="140" spans="1:21">
      <c r="A140" s="48"/>
      <c r="B140" s="88" t="str">
        <f>S140</f>
        <v>Z9A-PCO4-4</v>
      </c>
      <c r="C140" s="72">
        <v>4</v>
      </c>
      <c r="D140" s="91"/>
      <c r="E140" s="233">
        <f>O140</f>
        <v>869.1</v>
      </c>
      <c r="F140" s="113">
        <f t="shared" si="20"/>
        <v>0</v>
      </c>
      <c r="J140"/>
      <c r="N140" s="53">
        <v>867.9</v>
      </c>
      <c r="O140" s="53">
        <v>869.1</v>
      </c>
      <c r="P140"/>
      <c r="Q140"/>
      <c r="R140"/>
      <c r="S140" s="55" t="s">
        <v>120</v>
      </c>
      <c r="T140" s="55">
        <v>4</v>
      </c>
      <c r="U140" s="55">
        <v>993.1</v>
      </c>
    </row>
    <row r="141" spans="1:21">
      <c r="A141" s="83"/>
      <c r="B141" s="83"/>
      <c r="C141" s="84"/>
      <c r="D141" s="91"/>
      <c r="E141" s="237"/>
      <c r="F141" s="113"/>
      <c r="J141"/>
      <c r="N141" s="53"/>
      <c r="O141" s="7"/>
      <c r="P141"/>
      <c r="Q141"/>
      <c r="R141"/>
      <c r="S141" s="55"/>
      <c r="T141" s="54"/>
      <c r="U141" s="55"/>
    </row>
    <row r="142" spans="1:21">
      <c r="A142" s="108" t="s">
        <v>121</v>
      </c>
      <c r="B142" s="109"/>
      <c r="C142" s="190"/>
      <c r="E142" s="233"/>
      <c r="F142" s="110"/>
      <c r="J142"/>
      <c r="N142" s="53"/>
      <c r="O142" s="7"/>
      <c r="P142"/>
      <c r="Q142"/>
      <c r="R142"/>
      <c r="S142" s="55"/>
      <c r="T142" s="54"/>
      <c r="U142" s="55"/>
    </row>
    <row r="143" spans="1:21">
      <c r="A143" s="88"/>
      <c r="B143" s="88" t="str">
        <f>S143</f>
        <v>Z9-PPLUG-112</v>
      </c>
      <c r="C143" s="196">
        <v>1.5</v>
      </c>
      <c r="D143" s="123"/>
      <c r="E143" s="233">
        <f>U143</f>
        <v>18.100000000000001</v>
      </c>
      <c r="F143" s="113">
        <f>+E143*D143</f>
        <v>0</v>
      </c>
      <c r="J143"/>
      <c r="N143" s="53"/>
      <c r="O143" s="7"/>
      <c r="P143"/>
      <c r="Q143"/>
      <c r="R143"/>
      <c r="S143" s="55" t="s">
        <v>122</v>
      </c>
      <c r="T143" s="54">
        <v>37257</v>
      </c>
      <c r="U143" s="55">
        <v>18.100000000000001</v>
      </c>
    </row>
    <row r="144" spans="1:21">
      <c r="A144" s="88"/>
      <c r="B144" s="88" t="str">
        <f>S144</f>
        <v>Z9-PPLUG-2</v>
      </c>
      <c r="C144" s="197">
        <v>2</v>
      </c>
      <c r="D144" s="123"/>
      <c r="E144" s="233">
        <f>U144</f>
        <v>26.9</v>
      </c>
      <c r="F144" s="113">
        <f t="shared" ref="F144:F146" si="21">+E144*D144</f>
        <v>0</v>
      </c>
      <c r="J144"/>
      <c r="N144" s="53"/>
      <c r="O144" s="7"/>
      <c r="P144"/>
      <c r="Q144"/>
      <c r="R144"/>
      <c r="S144" s="55" t="s">
        <v>123</v>
      </c>
      <c r="T144" s="54">
        <v>2</v>
      </c>
      <c r="U144" s="55">
        <v>26.9</v>
      </c>
    </row>
    <row r="145" spans="1:21">
      <c r="A145" s="88"/>
      <c r="B145" s="88" t="str">
        <f>S145</f>
        <v>Z9-PPLUG-3</v>
      </c>
      <c r="C145" s="197">
        <v>3</v>
      </c>
      <c r="D145" s="123"/>
      <c r="E145" s="233">
        <f>U145</f>
        <v>47.5</v>
      </c>
      <c r="F145" s="113">
        <f t="shared" si="21"/>
        <v>0</v>
      </c>
      <c r="J145"/>
      <c r="N145" s="53"/>
      <c r="O145" s="7"/>
      <c r="P145"/>
      <c r="Q145"/>
      <c r="R145"/>
      <c r="S145" s="55" t="s">
        <v>124</v>
      </c>
      <c r="T145" s="54">
        <v>3</v>
      </c>
      <c r="U145" s="55">
        <v>47.5</v>
      </c>
    </row>
    <row r="146" spans="1:21">
      <c r="A146" s="88"/>
      <c r="B146" s="88" t="str">
        <f>S146</f>
        <v>Z9-PPLUG-4</v>
      </c>
      <c r="C146" s="197">
        <v>4</v>
      </c>
      <c r="D146" s="123"/>
      <c r="E146" s="233">
        <f>U146</f>
        <v>80.3</v>
      </c>
      <c r="F146" s="113">
        <f t="shared" si="21"/>
        <v>0</v>
      </c>
      <c r="J146"/>
      <c r="N146" s="53"/>
      <c r="O146" s="7"/>
      <c r="P146"/>
      <c r="Q146"/>
      <c r="R146"/>
      <c r="S146" s="55" t="s">
        <v>125</v>
      </c>
      <c r="T146" s="54">
        <v>4</v>
      </c>
      <c r="U146" s="55">
        <v>80.3</v>
      </c>
    </row>
    <row r="147" spans="1:21">
      <c r="A147" s="83"/>
      <c r="B147" s="83"/>
      <c r="C147" s="198"/>
      <c r="D147" s="76"/>
      <c r="E147" s="124"/>
      <c r="F147" s="113"/>
      <c r="J147"/>
      <c r="L147" s="167"/>
      <c r="N147" s="53"/>
      <c r="O147" s="7"/>
      <c r="P147"/>
      <c r="Q147"/>
      <c r="R147"/>
      <c r="S147" s="55"/>
      <c r="T147" s="54"/>
      <c r="U147" s="55"/>
    </row>
    <row r="148" spans="1:21">
      <c r="A148" s="70" t="s">
        <v>126</v>
      </c>
      <c r="B148" s="88"/>
      <c r="C148" s="190"/>
      <c r="D148" s="102"/>
      <c r="E148" s="103"/>
      <c r="F148" s="115"/>
      <c r="G148" s="204"/>
      <c r="H148" s="205"/>
      <c r="I148" s="206"/>
      <c r="J148" s="207"/>
      <c r="K148" s="203"/>
      <c r="N148" s="55"/>
      <c r="O148" s="54"/>
      <c r="P148" s="55"/>
      <c r="Q148" s="53"/>
    </row>
    <row r="149" spans="1:21">
      <c r="A149" s="70" t="s">
        <v>127</v>
      </c>
      <c r="B149" s="71" t="str">
        <f t="shared" ref="B149:B152" si="22">N149</f>
        <v>Z9-PVDF40-112</v>
      </c>
      <c r="C149" s="221" t="s">
        <v>128</v>
      </c>
      <c r="D149" s="80"/>
      <c r="E149" s="118">
        <f>P149</f>
        <v>556.9</v>
      </c>
      <c r="F149" s="119">
        <f>+E149*D149</f>
        <v>0</v>
      </c>
      <c r="G149" s="208"/>
      <c r="H149" s="208"/>
      <c r="I149" s="208"/>
      <c r="J149" s="167"/>
      <c r="K149" s="204"/>
      <c r="N149" s="55" t="s">
        <v>129</v>
      </c>
      <c r="O149" s="54">
        <v>37257</v>
      </c>
      <c r="P149" s="55">
        <v>556.9</v>
      </c>
      <c r="Q149" s="53"/>
      <c r="R149" s="53"/>
    </row>
    <row r="150" spans="1:21">
      <c r="A150" s="71"/>
      <c r="B150" s="71" t="str">
        <f t="shared" si="22"/>
        <v>Z9-PVDF40-2</v>
      </c>
      <c r="C150" s="197">
        <v>2</v>
      </c>
      <c r="D150" s="76"/>
      <c r="E150" s="118">
        <f t="shared" ref="E150:E152" si="23">P150</f>
        <v>755.1</v>
      </c>
      <c r="F150" s="119">
        <f t="shared" ref="F150:F152" si="24">+E150*D150</f>
        <v>0</v>
      </c>
      <c r="G150" s="208"/>
      <c r="H150" s="208"/>
      <c r="I150" s="208"/>
      <c r="J150" s="167"/>
      <c r="K150" s="204"/>
      <c r="N150" s="55" t="s">
        <v>130</v>
      </c>
      <c r="O150" s="54">
        <v>2</v>
      </c>
      <c r="P150" s="55">
        <v>755.1</v>
      </c>
      <c r="Q150" s="53"/>
      <c r="R150" s="53"/>
    </row>
    <row r="151" spans="1:21">
      <c r="A151" s="71"/>
      <c r="B151" s="71" t="str">
        <f t="shared" si="22"/>
        <v>Z9-PVDF40-3</v>
      </c>
      <c r="C151" s="197">
        <v>3</v>
      </c>
      <c r="D151" s="102"/>
      <c r="E151" s="118">
        <f t="shared" si="23"/>
        <v>1540.8</v>
      </c>
      <c r="F151" s="119">
        <f t="shared" si="24"/>
        <v>0</v>
      </c>
      <c r="G151" s="209"/>
      <c r="H151" s="209"/>
      <c r="I151" s="209"/>
      <c r="J151" s="167"/>
      <c r="K151" s="204"/>
      <c r="N151" s="55" t="s">
        <v>131</v>
      </c>
      <c r="O151" s="54">
        <v>3</v>
      </c>
      <c r="P151" s="55">
        <v>1540.8</v>
      </c>
      <c r="Q151" s="53"/>
      <c r="R151" s="53"/>
    </row>
    <row r="152" spans="1:21">
      <c r="A152" s="88"/>
      <c r="B152" s="88" t="str">
        <f t="shared" si="22"/>
        <v>Z9-PVDF40-4</v>
      </c>
      <c r="C152" s="197">
        <v>4</v>
      </c>
      <c r="D152" s="76"/>
      <c r="E152" s="118">
        <f t="shared" si="23"/>
        <v>2178</v>
      </c>
      <c r="F152" s="119">
        <f t="shared" si="24"/>
        <v>0</v>
      </c>
      <c r="G152" s="204"/>
      <c r="H152" s="205"/>
      <c r="I152" s="206"/>
      <c r="J152" s="167"/>
      <c r="K152" s="204"/>
      <c r="N152" s="55" t="s">
        <v>132</v>
      </c>
      <c r="O152" s="54">
        <v>4</v>
      </c>
      <c r="P152" s="55">
        <v>2178</v>
      </c>
      <c r="Q152" s="53"/>
      <c r="R152" s="53"/>
    </row>
    <row r="153" spans="1:21" ht="15" thickBot="1">
      <c r="A153" s="83"/>
      <c r="B153" s="93"/>
      <c r="C153" s="222"/>
      <c r="D153" s="98"/>
      <c r="E153" s="120"/>
      <c r="F153" s="121"/>
      <c r="G153" s="167"/>
      <c r="H153" s="168"/>
      <c r="I153" s="169"/>
      <c r="J153" s="167"/>
      <c r="K153" s="204"/>
      <c r="N153" s="55"/>
      <c r="O153" s="54"/>
      <c r="P153" s="55"/>
      <c r="Q153" s="53"/>
    </row>
    <row r="154" spans="1:21">
      <c r="A154" s="96"/>
      <c r="B154" s="96"/>
      <c r="C154" s="125"/>
      <c r="D154" s="126"/>
      <c r="E154" s="126"/>
      <c r="F154" s="211"/>
      <c r="G154" s="212" t="s">
        <v>134</v>
      </c>
      <c r="H154" s="213"/>
      <c r="I154" s="213"/>
      <c r="J154" s="213"/>
      <c r="K154" s="213"/>
      <c r="L154" s="214"/>
      <c r="N154" s="55"/>
      <c r="O154" s="54"/>
      <c r="P154" s="55"/>
      <c r="Q154" s="53"/>
    </row>
    <row r="155" spans="1:21" ht="15" thickBot="1">
      <c r="A155" s="92" t="s">
        <v>9</v>
      </c>
      <c r="B155" s="92" t="s">
        <v>10</v>
      </c>
      <c r="C155" s="120" t="s">
        <v>11</v>
      </c>
      <c r="D155" s="127" t="s">
        <v>12</v>
      </c>
      <c r="E155" s="127" t="s">
        <v>13</v>
      </c>
      <c r="F155" s="210" t="s">
        <v>14</v>
      </c>
      <c r="G155" s="215"/>
      <c r="H155" s="216"/>
      <c r="I155" s="216"/>
      <c r="J155" s="216"/>
      <c r="K155" s="216"/>
      <c r="L155" s="217"/>
      <c r="N155" s="55"/>
      <c r="O155" s="54"/>
      <c r="P155" s="55"/>
      <c r="Q155" s="53"/>
    </row>
    <row r="156" spans="1:21">
      <c r="A156" s="70" t="s">
        <v>135</v>
      </c>
      <c r="B156" s="71"/>
      <c r="C156" s="72"/>
      <c r="D156" s="80"/>
      <c r="E156" s="81"/>
      <c r="F156" s="112"/>
      <c r="G156" s="264"/>
      <c r="H156" s="250"/>
      <c r="I156" s="250"/>
      <c r="J156" s="250"/>
      <c r="K156" s="250"/>
      <c r="L156" s="265"/>
      <c r="N156" s="55"/>
      <c r="O156" s="54"/>
      <c r="P156" s="55"/>
      <c r="Q156" s="53"/>
    </row>
    <row r="157" spans="1:21">
      <c r="A157" s="72"/>
      <c r="B157" s="71"/>
      <c r="C157" s="72"/>
      <c r="D157" s="102"/>
      <c r="E157" s="81"/>
      <c r="F157" s="82"/>
      <c r="G157" s="257"/>
      <c r="H157" s="251"/>
      <c r="I157" s="251"/>
      <c r="J157" s="251"/>
      <c r="K157" s="251"/>
      <c r="L157" s="258"/>
      <c r="N157" s="55"/>
      <c r="O157" s="54"/>
      <c r="P157" s="55"/>
      <c r="Q157" s="53"/>
    </row>
    <row r="158" spans="1:21">
      <c r="A158" s="72"/>
      <c r="B158" s="71" t="s">
        <v>136</v>
      </c>
      <c r="C158" s="117" t="s">
        <v>128</v>
      </c>
      <c r="D158" s="123"/>
      <c r="E158" s="238">
        <f>R158</f>
        <v>62.8</v>
      </c>
      <c r="F158" s="199">
        <f>+E158*D158</f>
        <v>0</v>
      </c>
      <c r="G158" s="257"/>
      <c r="H158" s="251"/>
      <c r="I158" s="251"/>
      <c r="J158" s="251"/>
      <c r="K158" s="251"/>
      <c r="L158" s="258"/>
      <c r="N158" s="55"/>
      <c r="O158" s="55"/>
      <c r="P158" s="55"/>
      <c r="Q158" s="53"/>
      <c r="R158" s="53">
        <v>62.8</v>
      </c>
    </row>
    <row r="159" spans="1:21">
      <c r="A159" s="72"/>
      <c r="B159" s="71" t="s">
        <v>137</v>
      </c>
      <c r="C159" s="72">
        <v>2</v>
      </c>
      <c r="D159" s="76"/>
      <c r="E159" s="238">
        <f>R159</f>
        <v>108.5</v>
      </c>
      <c r="F159" s="199">
        <f>+E159*D159</f>
        <v>0</v>
      </c>
      <c r="G159" s="257"/>
      <c r="H159" s="251"/>
      <c r="I159" s="251"/>
      <c r="J159" s="251"/>
      <c r="K159" s="251"/>
      <c r="L159" s="258"/>
      <c r="N159" s="55"/>
      <c r="O159" s="55"/>
      <c r="P159" s="55"/>
      <c r="Q159" s="53"/>
      <c r="R159" s="53">
        <v>108.5</v>
      </c>
    </row>
    <row r="160" spans="1:21">
      <c r="A160" s="83"/>
      <c r="B160" s="83"/>
      <c r="C160" s="84"/>
      <c r="D160" s="123"/>
      <c r="E160" s="239"/>
      <c r="F160" s="79"/>
      <c r="G160" s="218"/>
      <c r="H160" s="131"/>
      <c r="I160" s="132"/>
      <c r="J160" s="202"/>
      <c r="K160" s="252"/>
      <c r="L160" s="259"/>
      <c r="N160" s="55"/>
      <c r="O160" s="54"/>
      <c r="P160" s="55"/>
      <c r="Q160" s="53"/>
    </row>
    <row r="161" spans="1:18">
      <c r="A161" s="70" t="s">
        <v>112</v>
      </c>
      <c r="B161" s="71"/>
      <c r="C161" s="72"/>
      <c r="D161" s="80"/>
      <c r="E161" s="240"/>
      <c r="F161" s="82"/>
      <c r="G161" s="257"/>
      <c r="H161" s="251"/>
      <c r="I161" s="251"/>
      <c r="J161" s="251"/>
      <c r="K161" s="251"/>
      <c r="L161" s="258"/>
      <c r="N161" s="55"/>
      <c r="O161" s="54"/>
      <c r="P161" s="55"/>
      <c r="Q161" s="53"/>
    </row>
    <row r="162" spans="1:18">
      <c r="A162" s="72"/>
      <c r="B162" s="71"/>
      <c r="C162" s="72"/>
      <c r="D162" s="80"/>
      <c r="E162" s="240"/>
      <c r="F162" s="82"/>
      <c r="G162" s="257"/>
      <c r="H162" s="251"/>
      <c r="I162" s="251"/>
      <c r="J162" s="251"/>
      <c r="K162" s="251"/>
      <c r="L162" s="258"/>
      <c r="N162" s="55"/>
      <c r="O162" s="54"/>
      <c r="P162" s="55"/>
      <c r="Q162" s="53"/>
    </row>
    <row r="163" spans="1:18">
      <c r="A163" s="72"/>
      <c r="B163" s="71" t="str">
        <f>N163</f>
        <v>Z9A-PFD2-3</v>
      </c>
      <c r="C163" s="72">
        <v>3</v>
      </c>
      <c r="D163" s="80"/>
      <c r="E163" s="240">
        <f t="shared" ref="E163:E164" si="25">Q163</f>
        <v>873.2</v>
      </c>
      <c r="F163" s="199">
        <f>E163*D163</f>
        <v>0</v>
      </c>
      <c r="G163" s="257"/>
      <c r="H163" s="251"/>
      <c r="I163" s="251"/>
      <c r="J163" s="251"/>
      <c r="K163" s="251"/>
      <c r="L163" s="258"/>
      <c r="N163" s="55" t="s">
        <v>138</v>
      </c>
      <c r="O163" s="54">
        <v>3</v>
      </c>
      <c r="P163" s="55" t="s">
        <v>139</v>
      </c>
      <c r="Q163" s="53">
        <v>873.2</v>
      </c>
    </row>
    <row r="164" spans="1:18">
      <c r="A164" s="72"/>
      <c r="B164" s="71" t="str">
        <f>N164</f>
        <v>Z9A-PFD2-4</v>
      </c>
      <c r="C164" s="72">
        <v>4</v>
      </c>
      <c r="D164" s="76"/>
      <c r="E164" s="238">
        <f t="shared" si="25"/>
        <v>986.6</v>
      </c>
      <c r="F164" s="199">
        <f>E164*D164</f>
        <v>0</v>
      </c>
      <c r="G164" s="257"/>
      <c r="H164" s="251"/>
      <c r="I164" s="251"/>
      <c r="J164" s="251"/>
      <c r="K164" s="251"/>
      <c r="L164" s="258"/>
      <c r="N164" s="55" t="s">
        <v>140</v>
      </c>
      <c r="O164" s="55">
        <v>4</v>
      </c>
      <c r="P164" s="55" t="s">
        <v>141</v>
      </c>
      <c r="Q164" s="53">
        <v>986.6</v>
      </c>
      <c r="R164" s="53" t="s">
        <v>133</v>
      </c>
    </row>
    <row r="165" spans="1:18">
      <c r="A165" s="83"/>
      <c r="B165" s="83"/>
      <c r="C165" s="84"/>
      <c r="D165" s="123"/>
      <c r="E165" s="239"/>
      <c r="F165" s="79"/>
      <c r="G165" s="218"/>
      <c r="H165" s="131"/>
      <c r="I165" s="132"/>
      <c r="J165" s="202"/>
      <c r="K165" s="252"/>
      <c r="L165" s="259"/>
      <c r="N165" s="55"/>
      <c r="O165" s="55"/>
      <c r="P165" s="55"/>
      <c r="Q165" s="53"/>
      <c r="R165" s="53"/>
    </row>
    <row r="166" spans="1:18">
      <c r="A166" s="70" t="s">
        <v>142</v>
      </c>
      <c r="B166" s="71"/>
      <c r="C166" s="72"/>
      <c r="D166" s="72"/>
      <c r="E166" s="241"/>
      <c r="F166" s="82"/>
      <c r="G166" s="257"/>
      <c r="H166" s="251"/>
      <c r="I166" s="251"/>
      <c r="J166" s="251"/>
      <c r="K166" s="251"/>
      <c r="L166" s="258"/>
      <c r="N166" s="55"/>
      <c r="O166" s="54"/>
      <c r="P166" s="55"/>
      <c r="Q166" s="53"/>
    </row>
    <row r="167" spans="1:18">
      <c r="A167" s="71"/>
      <c r="B167" s="71" t="str">
        <f t="shared" ref="B167:B169" si="26">N167</f>
        <v>Z9-SPAN-112X2</v>
      </c>
      <c r="C167" s="134" t="s">
        <v>143</v>
      </c>
      <c r="D167" s="80"/>
      <c r="E167" s="240">
        <f>Q167</f>
        <v>31.5</v>
      </c>
      <c r="F167" s="199">
        <f>+E167*D167</f>
        <v>0</v>
      </c>
      <c r="G167" s="260"/>
      <c r="H167" s="253"/>
      <c r="I167" s="253"/>
      <c r="J167" s="253"/>
      <c r="K167" s="253"/>
      <c r="L167" s="261"/>
      <c r="N167" s="55" t="s">
        <v>144</v>
      </c>
      <c r="O167" s="55" t="s">
        <v>145</v>
      </c>
      <c r="P167" s="55"/>
      <c r="Q167" s="53">
        <v>31.5</v>
      </c>
    </row>
    <row r="168" spans="1:18">
      <c r="A168" s="71"/>
      <c r="B168" s="71" t="str">
        <f t="shared" si="26"/>
        <v>Z9-SPAN-3</v>
      </c>
      <c r="C168" s="134" t="s">
        <v>146</v>
      </c>
      <c r="D168" s="76"/>
      <c r="E168" s="238">
        <f t="shared" ref="E168:E169" si="27">Q168</f>
        <v>71.099999999999994</v>
      </c>
      <c r="F168" s="199">
        <f t="shared" ref="F168:F169" si="28">+E168*D168</f>
        <v>0</v>
      </c>
      <c r="G168" s="260"/>
      <c r="H168" s="253"/>
      <c r="I168" s="253"/>
      <c r="J168" s="253"/>
      <c r="K168" s="253"/>
      <c r="L168" s="261"/>
      <c r="N168" s="55" t="s">
        <v>147</v>
      </c>
      <c r="O168" s="55" t="s">
        <v>141</v>
      </c>
      <c r="P168" s="55"/>
      <c r="Q168" s="53">
        <v>71.099999999999994</v>
      </c>
    </row>
    <row r="169" spans="1:18">
      <c r="A169" s="71"/>
      <c r="B169" s="71" t="str">
        <f t="shared" si="26"/>
        <v>Z9-CLAW-346</v>
      </c>
      <c r="C169" s="135" t="s">
        <v>148</v>
      </c>
      <c r="D169" s="76"/>
      <c r="E169" s="238">
        <f t="shared" si="27"/>
        <v>67</v>
      </c>
      <c r="F169" s="199">
        <f t="shared" si="28"/>
        <v>0</v>
      </c>
      <c r="G169" s="260"/>
      <c r="H169" s="253"/>
      <c r="I169" s="253"/>
      <c r="J169" s="253"/>
      <c r="K169" s="253"/>
      <c r="L169" s="261"/>
      <c r="N169" s="55" t="s">
        <v>149</v>
      </c>
      <c r="O169" s="55"/>
      <c r="P169" s="55"/>
      <c r="Q169" s="53">
        <v>67</v>
      </c>
    </row>
    <row r="170" spans="1:18">
      <c r="A170" s="93"/>
      <c r="B170" s="93"/>
      <c r="C170" s="98"/>
      <c r="D170" s="136"/>
      <c r="E170" s="242"/>
      <c r="F170" s="246"/>
      <c r="G170" s="262"/>
      <c r="H170" s="254"/>
      <c r="I170" s="254"/>
      <c r="J170" s="254"/>
      <c r="K170" s="254"/>
      <c r="L170" s="263"/>
      <c r="N170" s="55"/>
      <c r="O170" s="54"/>
      <c r="P170" s="55"/>
      <c r="Q170" s="53"/>
    </row>
    <row r="171" spans="1:18">
      <c r="A171" s="70" t="s">
        <v>150</v>
      </c>
      <c r="B171" s="75"/>
      <c r="C171" s="107"/>
      <c r="D171" s="107"/>
      <c r="E171" s="243"/>
      <c r="F171" s="247"/>
      <c r="G171" s="264"/>
      <c r="H171" s="250"/>
      <c r="I171" s="250"/>
      <c r="J171" s="250"/>
      <c r="K171" s="250"/>
      <c r="L171" s="265"/>
      <c r="N171" s="55"/>
      <c r="O171" s="54"/>
      <c r="P171" s="55"/>
      <c r="Q171" s="53"/>
    </row>
    <row r="172" spans="1:18">
      <c r="A172" s="75"/>
      <c r="B172" s="71" t="str">
        <f t="shared" ref="B172:B175" si="29">N172</f>
        <v>Z9-GRVR-112</v>
      </c>
      <c r="C172" s="90">
        <v>1.5</v>
      </c>
      <c r="D172" s="138"/>
      <c r="E172" s="244">
        <f t="shared" ref="E172:E175" si="30">Q172</f>
        <v>68.900000000000006</v>
      </c>
      <c r="F172" s="199">
        <f>+E172*D172</f>
        <v>0</v>
      </c>
      <c r="G172" s="264"/>
      <c r="H172" s="250"/>
      <c r="I172" s="250"/>
      <c r="J172" s="250"/>
      <c r="K172" s="250"/>
      <c r="L172" s="265"/>
      <c r="N172" s="55" t="s">
        <v>151</v>
      </c>
      <c r="O172" s="54">
        <v>37257</v>
      </c>
      <c r="P172" s="55" t="s">
        <v>152</v>
      </c>
      <c r="Q172" s="53">
        <v>68.900000000000006</v>
      </c>
    </row>
    <row r="173" spans="1:18">
      <c r="A173" s="75"/>
      <c r="B173" s="71" t="str">
        <f t="shared" si="29"/>
        <v>Z9-GRVR-2</v>
      </c>
      <c r="C173" s="72">
        <v>2</v>
      </c>
      <c r="D173" s="139"/>
      <c r="E173" s="245">
        <f t="shared" si="30"/>
        <v>94</v>
      </c>
      <c r="F173" s="199">
        <f t="shared" ref="F173:F175" si="31">+E173*D173</f>
        <v>0</v>
      </c>
      <c r="G173" s="264"/>
      <c r="H173" s="250"/>
      <c r="I173" s="250"/>
      <c r="J173" s="250"/>
      <c r="K173" s="250"/>
      <c r="L173" s="265"/>
      <c r="N173" s="55" t="s">
        <v>153</v>
      </c>
      <c r="O173" s="54">
        <v>2</v>
      </c>
      <c r="P173" s="55" t="s">
        <v>145</v>
      </c>
      <c r="Q173" s="53">
        <v>94</v>
      </c>
    </row>
    <row r="174" spans="1:18">
      <c r="A174" s="75"/>
      <c r="B174" s="71" t="str">
        <f t="shared" si="29"/>
        <v>Z9-GRVR-3</v>
      </c>
      <c r="C174" s="72">
        <v>3</v>
      </c>
      <c r="D174" s="138"/>
      <c r="E174" s="244">
        <f t="shared" si="30"/>
        <v>246</v>
      </c>
      <c r="F174" s="199">
        <f t="shared" si="31"/>
        <v>0</v>
      </c>
      <c r="G174" s="264"/>
      <c r="H174" s="250"/>
      <c r="I174" s="250"/>
      <c r="J174" s="250"/>
      <c r="K174" s="250"/>
      <c r="L174" s="265"/>
      <c r="N174" s="55" t="s">
        <v>154</v>
      </c>
      <c r="O174" s="54">
        <v>3</v>
      </c>
      <c r="P174" s="55" t="s">
        <v>139</v>
      </c>
      <c r="Q174" s="53">
        <v>246</v>
      </c>
    </row>
    <row r="175" spans="1:18">
      <c r="A175" s="75"/>
      <c r="B175" s="71" t="str">
        <f t="shared" si="29"/>
        <v>Z9-GRVR-4</v>
      </c>
      <c r="C175" s="72">
        <v>4</v>
      </c>
      <c r="D175" s="139"/>
      <c r="E175" s="245">
        <f t="shared" si="30"/>
        <v>286.3</v>
      </c>
      <c r="F175" s="199">
        <f t="shared" si="31"/>
        <v>0</v>
      </c>
      <c r="G175" s="264"/>
      <c r="H175" s="250"/>
      <c r="I175" s="250"/>
      <c r="J175" s="250"/>
      <c r="K175" s="250"/>
      <c r="L175" s="265"/>
      <c r="N175" s="55" t="s">
        <v>155</v>
      </c>
      <c r="O175" s="54">
        <v>4</v>
      </c>
      <c r="P175" s="55" t="s">
        <v>141</v>
      </c>
      <c r="Q175" s="53">
        <v>286.3</v>
      </c>
    </row>
    <row r="176" spans="1:18">
      <c r="A176" s="93"/>
      <c r="B176" s="93"/>
      <c r="C176" s="98"/>
      <c r="D176" s="98"/>
      <c r="E176" s="120"/>
      <c r="F176" s="246"/>
      <c r="G176" s="266"/>
      <c r="H176" s="255"/>
      <c r="I176" s="256"/>
      <c r="J176" s="202"/>
      <c r="K176" s="252"/>
      <c r="L176" s="259"/>
      <c r="N176" s="55"/>
      <c r="O176" s="54"/>
      <c r="P176" s="55"/>
      <c r="Q176" s="53"/>
    </row>
    <row r="177" spans="1:18">
      <c r="A177" s="70" t="s">
        <v>156</v>
      </c>
      <c r="B177" s="75"/>
      <c r="C177" s="133" t="s">
        <v>157</v>
      </c>
      <c r="D177" s="107"/>
      <c r="E177" s="137"/>
      <c r="F177" s="247"/>
      <c r="G177" s="264"/>
      <c r="H177" s="250"/>
      <c r="I177" s="250"/>
      <c r="J177" s="250"/>
      <c r="K177" s="250"/>
      <c r="L177" s="265"/>
      <c r="R177" s="53"/>
    </row>
    <row r="178" spans="1:18">
      <c r="A178" s="71"/>
      <c r="B178" s="71" t="s">
        <v>158</v>
      </c>
      <c r="C178" s="72">
        <v>5</v>
      </c>
      <c r="D178" s="80"/>
      <c r="E178" s="81" t="s">
        <v>159</v>
      </c>
      <c r="F178" s="201"/>
      <c r="G178" s="257"/>
      <c r="H178" s="251"/>
      <c r="I178" s="251"/>
      <c r="J178" s="251"/>
      <c r="K178" s="251"/>
      <c r="L178" s="258"/>
      <c r="R178" s="53"/>
    </row>
    <row r="179" spans="1:18">
      <c r="A179" s="71"/>
      <c r="B179" s="71" t="s">
        <v>160</v>
      </c>
      <c r="C179" s="72">
        <v>15</v>
      </c>
      <c r="D179" s="76"/>
      <c r="E179" s="77" t="s">
        <v>159</v>
      </c>
      <c r="F179" s="200"/>
      <c r="G179" s="257"/>
      <c r="H179" s="251"/>
      <c r="I179" s="251"/>
      <c r="J179" s="251"/>
      <c r="K179" s="251"/>
      <c r="L179" s="258"/>
      <c r="R179" s="53"/>
    </row>
    <row r="180" spans="1:18">
      <c r="A180" s="71"/>
      <c r="B180" s="71" t="s">
        <v>161</v>
      </c>
      <c r="C180" s="72">
        <v>30</v>
      </c>
      <c r="D180" s="80"/>
      <c r="E180" s="81" t="s">
        <v>159</v>
      </c>
      <c r="F180" s="201"/>
      <c r="G180" s="257"/>
      <c r="H180" s="251"/>
      <c r="I180" s="251"/>
      <c r="J180" s="251"/>
      <c r="K180" s="251"/>
      <c r="L180" s="258"/>
      <c r="N180" s="55"/>
      <c r="O180" s="54"/>
      <c r="P180" s="55"/>
      <c r="Q180" s="53"/>
    </row>
    <row r="181" spans="1:18">
      <c r="A181" s="71"/>
      <c r="B181" s="71" t="s">
        <v>162</v>
      </c>
      <c r="C181" s="72">
        <v>55</v>
      </c>
      <c r="D181" s="76"/>
      <c r="E181" s="77" t="s">
        <v>159</v>
      </c>
      <c r="F181" s="200"/>
      <c r="G181" s="257"/>
      <c r="H181" s="251"/>
      <c r="I181" s="251"/>
      <c r="J181" s="251"/>
      <c r="K181" s="251"/>
      <c r="L181" s="258"/>
      <c r="N181" s="55"/>
      <c r="O181" s="54"/>
      <c r="P181" s="55"/>
      <c r="Q181" s="53"/>
    </row>
    <row r="182" spans="1:18">
      <c r="A182" s="71"/>
      <c r="B182" s="71" t="s">
        <v>163</v>
      </c>
      <c r="C182" s="72">
        <v>100</v>
      </c>
      <c r="D182" s="80"/>
      <c r="E182" s="81" t="s">
        <v>159</v>
      </c>
      <c r="F182" s="201"/>
      <c r="G182" s="257"/>
      <c r="H182" s="251"/>
      <c r="I182" s="251"/>
      <c r="J182" s="251"/>
      <c r="K182" s="251"/>
      <c r="L182" s="258"/>
      <c r="N182" s="55"/>
      <c r="O182" s="54"/>
      <c r="P182" s="55"/>
      <c r="Q182" s="53"/>
      <c r="R182" s="53"/>
    </row>
    <row r="183" spans="1:18">
      <c r="A183" s="71"/>
      <c r="B183" s="71" t="s">
        <v>164</v>
      </c>
      <c r="C183" s="72">
        <v>150</v>
      </c>
      <c r="D183" s="76"/>
      <c r="E183" s="77" t="s">
        <v>159</v>
      </c>
      <c r="F183" s="200"/>
      <c r="G183" s="257"/>
      <c r="H183" s="251"/>
      <c r="I183" s="251"/>
      <c r="J183" s="251"/>
      <c r="K183" s="251"/>
      <c r="L183" s="258"/>
      <c r="R183" s="53"/>
    </row>
    <row r="184" spans="1:18">
      <c r="A184" s="71"/>
      <c r="B184" s="71" t="s">
        <v>165</v>
      </c>
      <c r="C184" s="72">
        <v>200</v>
      </c>
      <c r="D184" s="80"/>
      <c r="E184" s="81" t="s">
        <v>159</v>
      </c>
      <c r="F184" s="201"/>
      <c r="G184" s="257"/>
      <c r="H184" s="251"/>
      <c r="I184" s="251"/>
      <c r="J184" s="251"/>
      <c r="K184" s="251"/>
      <c r="L184" s="258"/>
      <c r="R184" s="53"/>
    </row>
    <row r="185" spans="1:18">
      <c r="A185" s="71"/>
      <c r="B185" s="71" t="s">
        <v>166</v>
      </c>
      <c r="C185" s="72">
        <v>275</v>
      </c>
      <c r="D185" s="76"/>
      <c r="E185" s="77" t="s">
        <v>159</v>
      </c>
      <c r="F185" s="200"/>
      <c r="G185" s="257"/>
      <c r="H185" s="251"/>
      <c r="I185" s="251"/>
      <c r="J185" s="251"/>
      <c r="K185" s="251"/>
      <c r="L185" s="258"/>
      <c r="R185" s="53"/>
    </row>
    <row r="186" spans="1:18" ht="12.75" customHeight="1">
      <c r="A186" s="71"/>
      <c r="B186" s="71" t="s">
        <v>167</v>
      </c>
      <c r="C186" s="72">
        <v>500</v>
      </c>
      <c r="D186" s="76"/>
      <c r="E186" s="77" t="s">
        <v>159</v>
      </c>
      <c r="F186" s="200"/>
      <c r="G186" s="257"/>
      <c r="H186" s="251"/>
      <c r="I186" s="251"/>
      <c r="J186" s="251"/>
      <c r="K186" s="251"/>
      <c r="L186" s="258"/>
      <c r="N186" s="55"/>
      <c r="O186" s="54"/>
      <c r="P186" s="55"/>
      <c r="Q186" s="53"/>
    </row>
    <row r="187" spans="1:18" ht="33" customHeight="1">
      <c r="A187" s="83"/>
      <c r="B187" s="140" t="s">
        <v>168</v>
      </c>
      <c r="C187" s="140"/>
      <c r="D187" s="140"/>
      <c r="E187" s="140"/>
      <c r="F187" s="140"/>
      <c r="G187" s="219"/>
      <c r="H187" s="141"/>
      <c r="I187" s="142"/>
      <c r="J187" s="128"/>
      <c r="K187" s="129"/>
      <c r="L187" s="220"/>
      <c r="R187" s="53"/>
    </row>
    <row r="188" spans="1:18">
      <c r="A188" s="95" t="s">
        <v>169</v>
      </c>
      <c r="B188" s="71"/>
      <c r="C188" s="72"/>
      <c r="D188" s="72"/>
      <c r="E188" s="143"/>
      <c r="F188" s="115"/>
      <c r="G188" s="248"/>
      <c r="H188" s="249"/>
      <c r="I188" s="249"/>
      <c r="J188" s="249"/>
      <c r="K188" s="249"/>
      <c r="L188" s="249"/>
      <c r="R188" s="53"/>
    </row>
    <row r="189" spans="1:18">
      <c r="A189" s="95"/>
      <c r="B189" s="71" t="s">
        <v>170</v>
      </c>
      <c r="C189" s="72" t="s">
        <v>171</v>
      </c>
      <c r="D189" s="123"/>
      <c r="E189" s="143" t="s">
        <v>159</v>
      </c>
      <c r="F189" s="113"/>
      <c r="G189" s="144"/>
      <c r="H189" s="145"/>
      <c r="I189" s="145"/>
      <c r="J189" s="145"/>
      <c r="K189" s="145"/>
      <c r="L189" s="145"/>
      <c r="R189" s="53"/>
    </row>
    <row r="190" spans="1:18">
      <c r="A190" s="85"/>
      <c r="B190" s="83"/>
      <c r="C190" s="84"/>
      <c r="D190" s="84"/>
      <c r="E190" s="114"/>
      <c r="F190" s="79"/>
      <c r="G190" s="93"/>
      <c r="H190" s="122"/>
      <c r="I190" s="86"/>
      <c r="J190" s="87"/>
      <c r="K190" s="101"/>
      <c r="L190" s="87"/>
      <c r="R190" s="53"/>
    </row>
    <row r="191" spans="1:18">
      <c r="A191" s="95"/>
      <c r="B191" s="71"/>
      <c r="C191" s="72"/>
      <c r="D191" s="72"/>
      <c r="E191" s="143"/>
      <c r="F191" s="146"/>
      <c r="G191" s="75"/>
      <c r="H191" s="147"/>
      <c r="I191" s="73"/>
      <c r="J191" s="75"/>
      <c r="K191" s="71"/>
      <c r="L191" s="75"/>
      <c r="N191" s="55"/>
      <c r="O191" s="54"/>
      <c r="P191" s="55"/>
      <c r="Q191" s="53"/>
      <c r="R191" s="53"/>
    </row>
    <row r="192" spans="1:18">
      <c r="A192" s="148" t="s">
        <v>172</v>
      </c>
      <c r="B192" s="71"/>
      <c r="C192" s="72"/>
      <c r="D192" s="72"/>
      <c r="E192" s="143"/>
      <c r="F192" s="146"/>
      <c r="G192" s="75"/>
      <c r="H192" s="149" t="s">
        <v>173</v>
      </c>
      <c r="I192" s="150">
        <f>SUM(F148:F176)+SUM(I15:I153)+SUM(F15:F140)</f>
        <v>0</v>
      </c>
      <c r="J192" s="150"/>
      <c r="K192" s="71"/>
      <c r="L192" s="75"/>
      <c r="N192" s="55"/>
      <c r="O192" s="54"/>
      <c r="P192" s="55"/>
      <c r="Q192" s="53"/>
    </row>
    <row r="193" spans="1:12">
      <c r="A193" s="151"/>
      <c r="B193" s="151"/>
      <c r="C193" s="151"/>
      <c r="D193" s="151"/>
      <c r="E193" s="151"/>
      <c r="F193" s="151"/>
      <c r="G193" s="75"/>
      <c r="H193" s="149" t="s">
        <v>174</v>
      </c>
      <c r="I193" s="152"/>
      <c r="J193" s="152"/>
      <c r="K193" s="71"/>
      <c r="L193" s="75"/>
    </row>
    <row r="194" spans="1:12">
      <c r="A194" s="151"/>
      <c r="B194" s="151"/>
      <c r="C194" s="151"/>
      <c r="D194" s="151"/>
      <c r="E194" s="151"/>
      <c r="F194" s="151"/>
      <c r="G194" s="75"/>
      <c r="H194" s="149" t="s">
        <v>175</v>
      </c>
      <c r="I194" s="153">
        <f>+I192*I193</f>
        <v>0</v>
      </c>
      <c r="J194" s="153"/>
      <c r="K194" s="71"/>
      <c r="L194" s="75"/>
    </row>
    <row r="195" spans="1:12">
      <c r="A195" s="151"/>
      <c r="B195" s="151"/>
      <c r="C195" s="151"/>
      <c r="D195" s="151"/>
      <c r="E195" s="151"/>
      <c r="F195" s="151"/>
      <c r="G195" s="71"/>
      <c r="H195" s="149"/>
      <c r="I195" s="111" t="s">
        <v>176</v>
      </c>
      <c r="J195" s="75"/>
      <c r="K195" s="71"/>
      <c r="L195" s="75"/>
    </row>
    <row r="196" spans="1:12">
      <c r="A196" s="151"/>
      <c r="B196" s="151"/>
      <c r="C196" s="151"/>
      <c r="D196" s="151"/>
      <c r="E196" s="151"/>
      <c r="F196" s="151"/>
      <c r="G196" s="71"/>
      <c r="H196" s="149"/>
      <c r="I196" s="111"/>
      <c r="J196" s="75"/>
      <c r="K196" s="71"/>
      <c r="L196" s="75"/>
    </row>
    <row r="197" spans="1:12">
      <c r="A197" s="130"/>
      <c r="B197" s="130"/>
      <c r="C197" s="130"/>
      <c r="D197" s="130"/>
      <c r="E197" s="130"/>
      <c r="F197" s="130"/>
      <c r="G197" s="71"/>
      <c r="H197" s="149"/>
      <c r="I197" s="111"/>
      <c r="J197" s="75"/>
      <c r="K197" s="71"/>
      <c r="L197" s="75"/>
    </row>
    <row r="198" spans="1:12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</row>
    <row r="199" spans="1:12">
      <c r="A199" s="94" t="s">
        <v>177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1:12">
      <c r="A200" s="75"/>
      <c r="B200" s="75"/>
      <c r="C200" s="72"/>
      <c r="D200" s="72"/>
      <c r="E200" s="143"/>
      <c r="F200" s="146"/>
      <c r="G200" s="71"/>
      <c r="H200" s="149"/>
      <c r="I200" s="111"/>
      <c r="J200" s="75"/>
      <c r="K200" s="71"/>
      <c r="L200" s="75"/>
    </row>
    <row r="201" spans="1:12">
      <c r="C201" s="155"/>
      <c r="D201" s="155"/>
      <c r="E201" s="156"/>
      <c r="F201" s="157"/>
      <c r="G201" s="158"/>
      <c r="H201" s="159"/>
      <c r="I201" s="160"/>
      <c r="K201" s="158"/>
    </row>
    <row r="202" spans="1:12">
      <c r="A202" s="158"/>
      <c r="B202" s="158"/>
      <c r="C202" s="155"/>
      <c r="D202" s="155"/>
      <c r="E202" s="156"/>
      <c r="F202" s="157"/>
      <c r="G202" s="158"/>
      <c r="H202" s="156"/>
      <c r="I202" s="161"/>
      <c r="K202" s="158"/>
    </row>
    <row r="203" spans="1:12">
      <c r="A203" s="158"/>
      <c r="B203" s="158"/>
      <c r="C203" s="155"/>
      <c r="D203" s="155"/>
      <c r="E203" s="156"/>
      <c r="F203" s="157"/>
      <c r="G203" s="158"/>
      <c r="H203" s="156"/>
      <c r="I203" s="161"/>
      <c r="K203" s="158"/>
    </row>
    <row r="204" spans="1:12">
      <c r="A204" s="158"/>
      <c r="B204" s="158"/>
      <c r="C204" s="155"/>
      <c r="D204" s="155"/>
      <c r="E204" s="156"/>
      <c r="F204" s="157"/>
      <c r="G204" s="158"/>
      <c r="H204" s="156"/>
      <c r="I204" s="161"/>
      <c r="K204" s="158"/>
    </row>
    <row r="205" spans="1:12">
      <c r="A205" s="158"/>
      <c r="B205" s="158"/>
      <c r="C205" s="155"/>
      <c r="D205" s="155"/>
      <c r="E205" s="156"/>
      <c r="F205" s="157"/>
      <c r="G205" s="158"/>
      <c r="H205" s="156"/>
      <c r="I205" s="161"/>
      <c r="K205" s="158"/>
    </row>
    <row r="206" spans="1:12">
      <c r="A206" s="158"/>
      <c r="B206" s="158"/>
      <c r="C206" s="155"/>
      <c r="D206" s="155"/>
      <c r="E206" s="156"/>
      <c r="F206" s="157"/>
      <c r="G206" s="158"/>
      <c r="H206" s="156"/>
      <c r="I206" s="161"/>
      <c r="K206" s="158"/>
    </row>
    <row r="207" spans="1:12">
      <c r="A207" s="158"/>
      <c r="B207" s="158"/>
      <c r="C207" s="155"/>
      <c r="D207" s="155"/>
      <c r="E207" s="156"/>
      <c r="F207" s="157"/>
      <c r="G207" s="158"/>
      <c r="H207" s="156"/>
      <c r="I207" s="161"/>
      <c r="K207" s="158"/>
    </row>
    <row r="208" spans="1:12">
      <c r="A208" s="158"/>
      <c r="B208" s="158"/>
      <c r="C208" s="155"/>
      <c r="D208" s="155"/>
      <c r="E208" s="156"/>
      <c r="F208" s="157"/>
      <c r="G208" s="158"/>
      <c r="H208" s="156"/>
      <c r="I208" s="161"/>
      <c r="K208" s="158"/>
    </row>
    <row r="209" spans="1:11">
      <c r="A209" s="158"/>
      <c r="B209" s="158"/>
      <c r="C209" s="155"/>
      <c r="D209" s="155"/>
      <c r="E209" s="156"/>
      <c r="F209" s="157"/>
      <c r="G209" s="158"/>
      <c r="H209" s="156"/>
      <c r="I209" s="161"/>
      <c r="K209" s="158"/>
    </row>
    <row r="210" spans="1:11">
      <c r="A210" s="158"/>
      <c r="B210" s="158"/>
      <c r="C210" s="155"/>
      <c r="D210" s="155"/>
      <c r="E210" s="156"/>
      <c r="F210" s="157"/>
      <c r="G210" s="158"/>
      <c r="H210" s="156"/>
      <c r="I210" s="161"/>
      <c r="K210" s="158"/>
    </row>
    <row r="211" spans="1:11">
      <c r="A211" s="158"/>
      <c r="B211" s="158"/>
      <c r="C211" s="155"/>
      <c r="D211" s="155"/>
      <c r="E211" s="156"/>
      <c r="F211" s="157"/>
      <c r="G211" s="158"/>
      <c r="H211" s="156"/>
      <c r="I211" s="161"/>
      <c r="K211" s="158"/>
    </row>
    <row r="212" spans="1:11">
      <c r="A212" s="158"/>
      <c r="B212" s="158"/>
      <c r="C212" s="155"/>
      <c r="D212" s="155"/>
      <c r="E212" s="156"/>
      <c r="F212" s="157"/>
      <c r="G212" s="158"/>
      <c r="H212" s="156"/>
      <c r="I212" s="161"/>
      <c r="K212" s="158"/>
    </row>
    <row r="213" spans="1:11">
      <c r="A213" s="158"/>
      <c r="B213" s="158"/>
      <c r="C213" s="155"/>
      <c r="D213" s="155"/>
      <c r="E213" s="156"/>
      <c r="F213" s="157"/>
      <c r="G213" s="158"/>
      <c r="H213" s="156"/>
      <c r="I213" s="161"/>
      <c r="K213" s="158"/>
    </row>
    <row r="214" spans="1:11">
      <c r="A214" s="158"/>
      <c r="B214" s="158"/>
      <c r="C214" s="155"/>
      <c r="D214" s="155"/>
      <c r="E214" s="156"/>
      <c r="F214" s="157"/>
      <c r="G214" s="158"/>
      <c r="H214" s="156"/>
      <c r="I214" s="161"/>
      <c r="K214" s="158"/>
    </row>
    <row r="215" spans="1:11">
      <c r="A215" s="158"/>
      <c r="B215" s="158"/>
      <c r="C215" s="155"/>
      <c r="D215" s="155"/>
      <c r="E215" s="156"/>
      <c r="F215" s="157"/>
      <c r="G215" s="158"/>
      <c r="H215" s="156"/>
      <c r="I215" s="161"/>
      <c r="K215" s="158"/>
    </row>
    <row r="216" spans="1:11">
      <c r="A216" s="158"/>
      <c r="B216" s="158"/>
      <c r="C216" s="155"/>
      <c r="D216" s="155"/>
      <c r="E216" s="156"/>
      <c r="F216" s="157"/>
      <c r="G216" s="158"/>
      <c r="H216" s="156"/>
      <c r="I216" s="161"/>
      <c r="K216" s="158"/>
    </row>
    <row r="217" spans="1:11">
      <c r="A217" s="158"/>
      <c r="B217" s="158"/>
      <c r="C217" s="155"/>
      <c r="D217" s="155"/>
      <c r="E217" s="156"/>
      <c r="F217" s="157"/>
      <c r="G217" s="158"/>
      <c r="H217" s="156"/>
      <c r="I217" s="161"/>
      <c r="K217" s="158"/>
    </row>
    <row r="218" spans="1:11">
      <c r="A218" s="158"/>
      <c r="B218" s="158"/>
      <c r="C218" s="155"/>
      <c r="D218" s="155"/>
      <c r="E218" s="156"/>
      <c r="F218" s="157"/>
      <c r="G218" s="158"/>
      <c r="H218" s="156"/>
      <c r="I218" s="161"/>
      <c r="K218" s="158"/>
    </row>
    <row r="219" spans="1:11">
      <c r="A219" s="158"/>
      <c r="B219" s="158"/>
      <c r="C219" s="155"/>
      <c r="D219" s="155"/>
      <c r="E219" s="156"/>
      <c r="F219" s="157"/>
      <c r="G219" s="158"/>
      <c r="H219" s="156"/>
      <c r="I219" s="161"/>
      <c r="K219" s="158"/>
    </row>
    <row r="220" spans="1:11">
      <c r="A220" s="158"/>
      <c r="B220" s="158"/>
      <c r="C220" s="155"/>
      <c r="D220" s="155"/>
      <c r="E220" s="156"/>
      <c r="F220" s="157"/>
      <c r="G220" s="158"/>
      <c r="H220" s="156"/>
      <c r="I220" s="161"/>
      <c r="K220" s="158"/>
    </row>
    <row r="221" spans="1:11">
      <c r="A221" s="158"/>
      <c r="B221" s="158"/>
      <c r="C221" s="155"/>
      <c r="D221" s="155"/>
      <c r="E221" s="156"/>
      <c r="F221" s="157"/>
      <c r="G221" s="158"/>
      <c r="H221" s="156"/>
      <c r="I221" s="161"/>
      <c r="K221" s="158"/>
    </row>
    <row r="222" spans="1:11">
      <c r="A222" s="158"/>
      <c r="B222" s="158"/>
      <c r="C222" s="155"/>
      <c r="D222" s="155"/>
      <c r="E222" s="156"/>
      <c r="F222" s="157"/>
      <c r="G222" s="158"/>
      <c r="H222" s="156"/>
      <c r="I222" s="161"/>
      <c r="K222" s="158"/>
    </row>
    <row r="223" spans="1:11">
      <c r="A223" s="158"/>
      <c r="B223" s="158"/>
      <c r="C223" s="155"/>
      <c r="D223" s="155"/>
      <c r="E223" s="156"/>
      <c r="F223" s="157"/>
      <c r="G223" s="158"/>
      <c r="H223" s="156"/>
      <c r="I223" s="161"/>
      <c r="K223" s="158"/>
    </row>
    <row r="224" spans="1:11">
      <c r="A224" s="158"/>
      <c r="B224" s="158"/>
      <c r="C224" s="155"/>
      <c r="D224" s="155"/>
      <c r="E224" s="156"/>
      <c r="F224" s="157"/>
      <c r="G224" s="158"/>
      <c r="H224" s="156"/>
      <c r="I224" s="161"/>
      <c r="K224" s="158"/>
    </row>
    <row r="225" spans="1:11">
      <c r="A225" s="158"/>
      <c r="B225" s="158"/>
      <c r="C225" s="155"/>
      <c r="D225" s="155"/>
      <c r="E225" s="156"/>
      <c r="F225" s="157"/>
      <c r="G225" s="158"/>
      <c r="H225" s="156"/>
      <c r="I225" s="161"/>
      <c r="K225" s="158"/>
    </row>
    <row r="226" spans="1:11">
      <c r="A226" s="158"/>
      <c r="B226" s="158"/>
      <c r="C226" s="155"/>
      <c r="D226" s="155"/>
      <c r="E226" s="156"/>
      <c r="F226" s="157"/>
      <c r="G226" s="158"/>
      <c r="H226" s="156"/>
      <c r="I226" s="161"/>
      <c r="K226" s="158"/>
    </row>
    <row r="227" spans="1:11">
      <c r="A227" s="158"/>
      <c r="B227" s="158"/>
      <c r="C227" s="155"/>
      <c r="D227" s="155"/>
      <c r="E227" s="156"/>
      <c r="F227" s="157"/>
      <c r="G227" s="158"/>
      <c r="H227" s="156"/>
      <c r="I227" s="161"/>
      <c r="K227" s="158"/>
    </row>
    <row r="228" spans="1:11">
      <c r="A228" s="158"/>
      <c r="B228" s="158"/>
      <c r="C228" s="155"/>
      <c r="D228" s="155"/>
      <c r="E228" s="156"/>
      <c r="F228" s="157"/>
      <c r="G228" s="158"/>
      <c r="H228" s="156"/>
      <c r="I228" s="161"/>
      <c r="K228" s="158"/>
    </row>
    <row r="229" spans="1:11">
      <c r="A229" s="158"/>
      <c r="B229" s="158"/>
      <c r="C229" s="155"/>
      <c r="D229" s="155"/>
      <c r="E229" s="156"/>
      <c r="F229" s="157"/>
      <c r="G229" s="158"/>
      <c r="H229" s="156"/>
      <c r="I229" s="161"/>
      <c r="K229" s="158"/>
    </row>
    <row r="230" spans="1:11">
      <c r="A230" s="158"/>
      <c r="B230" s="158"/>
      <c r="C230" s="155"/>
      <c r="D230" s="155"/>
      <c r="E230" s="156"/>
      <c r="F230" s="157"/>
      <c r="G230" s="158"/>
      <c r="H230" s="156"/>
      <c r="I230" s="161"/>
      <c r="K230" s="158"/>
    </row>
    <row r="231" spans="1:11">
      <c r="A231" s="158"/>
      <c r="B231" s="158"/>
      <c r="C231" s="155"/>
      <c r="D231" s="155"/>
      <c r="E231" s="156"/>
      <c r="F231" s="157"/>
      <c r="G231" s="158"/>
      <c r="H231" s="156"/>
      <c r="I231" s="161"/>
      <c r="K231" s="158"/>
    </row>
    <row r="232" spans="1:11">
      <c r="A232" s="158"/>
      <c r="B232" s="158"/>
      <c r="C232" s="155"/>
      <c r="D232" s="155"/>
      <c r="E232" s="156"/>
      <c r="F232" s="157"/>
      <c r="G232" s="158"/>
      <c r="H232" s="156"/>
      <c r="I232" s="161"/>
      <c r="K232" s="158"/>
    </row>
    <row r="233" spans="1:11">
      <c r="A233" s="158"/>
      <c r="B233" s="158"/>
      <c r="C233" s="155"/>
      <c r="D233" s="155"/>
      <c r="E233" s="156"/>
      <c r="F233" s="157"/>
      <c r="G233" s="158"/>
      <c r="H233" s="156"/>
      <c r="I233" s="161"/>
      <c r="K233" s="158"/>
    </row>
    <row r="234" spans="1:11">
      <c r="A234" s="158"/>
      <c r="B234" s="158"/>
      <c r="C234" s="155"/>
      <c r="D234" s="155"/>
      <c r="E234" s="156"/>
      <c r="F234" s="157"/>
      <c r="G234" s="158"/>
      <c r="H234" s="156"/>
      <c r="I234" s="161"/>
      <c r="K234" s="158"/>
    </row>
    <row r="235" spans="1:11">
      <c r="A235" s="158"/>
      <c r="B235" s="158"/>
      <c r="C235" s="155"/>
      <c r="D235" s="155"/>
      <c r="E235" s="156"/>
      <c r="F235" s="157"/>
      <c r="G235" s="158"/>
      <c r="H235" s="156"/>
      <c r="I235" s="161"/>
      <c r="K235" s="158"/>
    </row>
    <row r="236" spans="1:11">
      <c r="A236" s="158"/>
      <c r="B236" s="158"/>
      <c r="C236" s="155"/>
      <c r="D236" s="155"/>
      <c r="E236" s="156"/>
      <c r="F236" s="157"/>
      <c r="G236" s="158"/>
      <c r="H236" s="156"/>
      <c r="I236" s="161"/>
      <c r="K236" s="158"/>
    </row>
    <row r="237" spans="1:11">
      <c r="A237" s="158"/>
      <c r="B237" s="158"/>
      <c r="C237" s="155"/>
      <c r="D237" s="155"/>
      <c r="E237" s="156"/>
      <c r="F237" s="157"/>
      <c r="G237" s="158"/>
      <c r="H237" s="156"/>
      <c r="I237" s="161"/>
      <c r="K237" s="158"/>
    </row>
    <row r="238" spans="1:11">
      <c r="A238" s="158"/>
      <c r="B238" s="158"/>
      <c r="C238" s="155"/>
      <c r="D238" s="155"/>
      <c r="E238" s="156"/>
      <c r="F238" s="157"/>
      <c r="G238" s="158"/>
      <c r="H238" s="156"/>
      <c r="I238" s="161"/>
      <c r="K238" s="158"/>
    </row>
    <row r="239" spans="1:11">
      <c r="A239" s="158"/>
      <c r="B239" s="158"/>
      <c r="C239" s="155"/>
      <c r="D239" s="155"/>
      <c r="E239" s="156"/>
      <c r="F239" s="157"/>
      <c r="G239" s="158"/>
      <c r="H239" s="156"/>
      <c r="I239" s="161"/>
      <c r="K239" s="158"/>
    </row>
    <row r="240" spans="1:11">
      <c r="A240" s="158"/>
      <c r="B240" s="158"/>
      <c r="C240" s="155"/>
      <c r="D240" s="155"/>
      <c r="E240" s="156"/>
      <c r="F240" s="157"/>
      <c r="G240" s="158"/>
      <c r="H240" s="156"/>
      <c r="I240" s="161"/>
      <c r="K240" s="158"/>
    </row>
    <row r="241" spans="1:11">
      <c r="A241" s="158"/>
      <c r="B241" s="158"/>
      <c r="C241" s="155"/>
      <c r="D241" s="155"/>
      <c r="E241" s="156"/>
      <c r="F241" s="157"/>
      <c r="G241" s="158"/>
      <c r="H241" s="156"/>
      <c r="I241" s="161"/>
      <c r="K241" s="158"/>
    </row>
    <row r="242" spans="1:11">
      <c r="A242" s="158"/>
      <c r="B242" s="158"/>
      <c r="C242" s="155"/>
      <c r="D242" s="155"/>
      <c r="E242" s="156"/>
      <c r="F242" s="157"/>
      <c r="G242" s="158"/>
      <c r="H242" s="156"/>
      <c r="I242" s="161"/>
      <c r="K242" s="158"/>
    </row>
    <row r="243" spans="1:11">
      <c r="A243" s="158"/>
      <c r="B243" s="158"/>
      <c r="C243" s="155"/>
      <c r="D243" s="155"/>
      <c r="E243" s="156"/>
      <c r="F243" s="157"/>
      <c r="G243" s="158"/>
      <c r="H243" s="156"/>
      <c r="I243" s="161"/>
      <c r="K243" s="158"/>
    </row>
    <row r="244" spans="1:11">
      <c r="A244" s="158"/>
      <c r="B244" s="158"/>
      <c r="C244" s="155"/>
      <c r="D244" s="155"/>
      <c r="E244" s="156"/>
      <c r="F244" s="157"/>
      <c r="G244" s="158"/>
      <c r="H244" s="156"/>
      <c r="I244" s="161"/>
      <c r="K244" s="158"/>
    </row>
    <row r="245" spans="1:11">
      <c r="A245" s="158"/>
      <c r="B245" s="158"/>
      <c r="C245" s="155"/>
      <c r="D245" s="155"/>
      <c r="E245" s="156"/>
      <c r="F245" s="157"/>
      <c r="G245" s="158"/>
      <c r="H245" s="156"/>
      <c r="I245" s="161"/>
      <c r="K245" s="158"/>
    </row>
    <row r="246" spans="1:11">
      <c r="A246" s="158"/>
      <c r="B246" s="158"/>
      <c r="C246" s="155"/>
      <c r="D246" s="155"/>
      <c r="E246" s="156"/>
      <c r="F246" s="157"/>
      <c r="G246" s="158"/>
      <c r="H246" s="156"/>
      <c r="I246" s="161"/>
      <c r="K246" s="158"/>
    </row>
    <row r="247" spans="1:11">
      <c r="A247" s="158"/>
      <c r="B247" s="158"/>
      <c r="C247" s="155"/>
      <c r="D247" s="155"/>
      <c r="E247" s="156"/>
      <c r="F247" s="157"/>
      <c r="G247" s="158"/>
      <c r="H247" s="156"/>
      <c r="I247" s="161"/>
      <c r="K247" s="158"/>
    </row>
    <row r="248" spans="1:11">
      <c r="A248" s="158"/>
      <c r="B248" s="158"/>
      <c r="C248" s="155"/>
      <c r="D248" s="155"/>
      <c r="E248" s="156"/>
      <c r="F248" s="157"/>
      <c r="G248" s="158"/>
      <c r="H248" s="156"/>
      <c r="I248" s="161"/>
      <c r="K248" s="158"/>
    </row>
    <row r="249" spans="1:11">
      <c r="A249" s="158"/>
      <c r="B249" s="158"/>
      <c r="C249" s="155"/>
      <c r="D249" s="155"/>
      <c r="E249" s="156"/>
      <c r="F249" s="157"/>
      <c r="G249" s="158"/>
      <c r="H249" s="156"/>
      <c r="I249" s="161"/>
      <c r="K249" s="158"/>
    </row>
    <row r="250" spans="1:11">
      <c r="A250" s="158"/>
      <c r="B250" s="158"/>
      <c r="C250" s="155"/>
      <c r="D250" s="155"/>
      <c r="E250" s="156"/>
      <c r="F250" s="157"/>
      <c r="G250" s="158"/>
      <c r="H250" s="156"/>
      <c r="I250" s="161"/>
      <c r="K250" s="158"/>
    </row>
    <row r="251" spans="1:11">
      <c r="A251" s="158"/>
      <c r="B251" s="158"/>
      <c r="C251" s="155"/>
      <c r="D251" s="155"/>
      <c r="E251" s="156"/>
      <c r="F251" s="157"/>
      <c r="G251" s="158"/>
      <c r="H251" s="156"/>
      <c r="I251" s="161"/>
      <c r="K251" s="158"/>
    </row>
    <row r="252" spans="1:11">
      <c r="A252" s="158"/>
      <c r="B252" s="158"/>
      <c r="C252" s="155"/>
      <c r="D252" s="155"/>
      <c r="E252" s="156"/>
      <c r="F252" s="157"/>
      <c r="G252" s="158"/>
      <c r="H252" s="156"/>
      <c r="I252" s="161"/>
      <c r="K252" s="158"/>
    </row>
    <row r="253" spans="1:11">
      <c r="A253" s="158"/>
      <c r="B253" s="158"/>
      <c r="C253" s="155"/>
      <c r="D253" s="155"/>
      <c r="E253" s="156"/>
      <c r="F253" s="157"/>
      <c r="G253" s="158"/>
      <c r="H253" s="156"/>
      <c r="I253" s="161"/>
      <c r="K253" s="158"/>
    </row>
    <row r="254" spans="1:11">
      <c r="A254" s="158"/>
      <c r="B254" s="158"/>
      <c r="C254" s="155"/>
      <c r="D254" s="155"/>
      <c r="E254" s="156"/>
      <c r="F254" s="157"/>
      <c r="G254" s="158"/>
      <c r="H254" s="156"/>
      <c r="I254" s="161"/>
      <c r="K254" s="158"/>
    </row>
    <row r="255" spans="1:11">
      <c r="A255" s="158"/>
      <c r="B255" s="158"/>
      <c r="C255" s="155"/>
      <c r="D255" s="155"/>
      <c r="E255" s="156"/>
      <c r="F255" s="157"/>
      <c r="G255" s="158"/>
      <c r="H255" s="156"/>
      <c r="I255" s="161"/>
      <c r="K255" s="158"/>
    </row>
    <row r="256" spans="1:11">
      <c r="A256" s="158"/>
      <c r="B256" s="158"/>
      <c r="C256" s="155"/>
      <c r="D256" s="155"/>
      <c r="E256" s="156"/>
      <c r="F256" s="157"/>
      <c r="G256" s="158"/>
      <c r="H256" s="156"/>
      <c r="I256" s="161"/>
      <c r="K256" s="158"/>
    </row>
    <row r="257" spans="1:11">
      <c r="A257" s="158"/>
      <c r="B257" s="158"/>
      <c r="C257" s="155"/>
      <c r="D257" s="155"/>
      <c r="E257" s="156"/>
      <c r="F257" s="157"/>
      <c r="G257" s="158"/>
      <c r="H257" s="156"/>
      <c r="I257" s="161"/>
      <c r="K257" s="158"/>
    </row>
    <row r="258" spans="1:11">
      <c r="A258" s="158"/>
      <c r="B258" s="158"/>
      <c r="C258" s="155"/>
      <c r="D258" s="155"/>
      <c r="E258" s="156"/>
      <c r="F258" s="157"/>
      <c r="G258" s="158"/>
      <c r="H258" s="156"/>
      <c r="I258" s="161"/>
      <c r="K258" s="158"/>
    </row>
    <row r="259" spans="1:11">
      <c r="A259" s="158"/>
      <c r="B259" s="158"/>
      <c r="C259" s="155"/>
      <c r="D259" s="155"/>
      <c r="E259" s="156"/>
      <c r="F259" s="157"/>
      <c r="G259" s="158"/>
      <c r="H259" s="156"/>
      <c r="I259" s="161"/>
      <c r="K259" s="158"/>
    </row>
    <row r="260" spans="1:11">
      <c r="A260" s="158"/>
      <c r="B260" s="158"/>
      <c r="C260" s="155"/>
      <c r="D260" s="155"/>
      <c r="E260" s="156"/>
      <c r="F260" s="157"/>
      <c r="G260" s="158"/>
      <c r="H260" s="156"/>
      <c r="I260" s="161"/>
      <c r="K260" s="158"/>
    </row>
    <row r="261" spans="1:11">
      <c r="A261" s="158"/>
      <c r="B261" s="158"/>
      <c r="C261" s="155"/>
      <c r="D261" s="155"/>
      <c r="E261" s="156"/>
      <c r="F261" s="157"/>
      <c r="G261" s="158"/>
      <c r="H261" s="156"/>
      <c r="I261" s="161"/>
      <c r="K261" s="158"/>
    </row>
    <row r="262" spans="1:11">
      <c r="A262" s="158"/>
      <c r="B262" s="158"/>
      <c r="C262" s="155"/>
      <c r="D262" s="155"/>
      <c r="E262" s="156"/>
      <c r="F262" s="157"/>
      <c r="G262" s="158"/>
      <c r="H262" s="156"/>
      <c r="I262" s="161"/>
      <c r="K262" s="158"/>
    </row>
    <row r="263" spans="1:11">
      <c r="A263" s="158"/>
      <c r="B263" s="158"/>
      <c r="C263" s="155"/>
      <c r="D263" s="155"/>
      <c r="E263" s="156"/>
      <c r="F263" s="157"/>
      <c r="G263" s="158"/>
      <c r="H263" s="156"/>
      <c r="I263" s="161"/>
      <c r="K263" s="158"/>
    </row>
    <row r="264" spans="1:11">
      <c r="A264" s="158"/>
      <c r="B264" s="158"/>
      <c r="C264" s="155"/>
      <c r="D264" s="155"/>
      <c r="E264" s="156"/>
      <c r="F264" s="157"/>
      <c r="G264" s="158"/>
      <c r="H264" s="156"/>
      <c r="I264" s="161"/>
      <c r="K264" s="158"/>
    </row>
    <row r="265" spans="1:11">
      <c r="A265" s="158"/>
      <c r="B265" s="158"/>
      <c r="C265" s="155"/>
      <c r="D265" s="155"/>
      <c r="E265" s="156"/>
      <c r="F265" s="157"/>
      <c r="G265" s="158"/>
      <c r="H265" s="156"/>
      <c r="I265" s="161"/>
      <c r="K265" s="158"/>
    </row>
    <row r="266" spans="1:11">
      <c r="A266" s="158"/>
      <c r="B266" s="158"/>
      <c r="C266" s="155"/>
      <c r="D266" s="155"/>
      <c r="E266" s="156"/>
      <c r="F266" s="157"/>
      <c r="G266" s="158"/>
      <c r="H266" s="156"/>
      <c r="I266" s="161"/>
      <c r="K266" s="158"/>
    </row>
    <row r="267" spans="1:11">
      <c r="A267" s="158"/>
      <c r="B267" s="158"/>
      <c r="C267" s="155"/>
      <c r="D267" s="155"/>
      <c r="E267" s="156"/>
      <c r="F267" s="157"/>
      <c r="G267" s="158"/>
      <c r="H267" s="156"/>
      <c r="I267" s="161"/>
      <c r="K267" s="158"/>
    </row>
    <row r="268" spans="1:11">
      <c r="A268" s="158"/>
      <c r="B268" s="158"/>
      <c r="C268" s="155"/>
      <c r="D268" s="155"/>
      <c r="E268" s="156"/>
      <c r="F268" s="157"/>
      <c r="G268" s="158"/>
      <c r="H268" s="156"/>
      <c r="I268" s="161"/>
      <c r="K268" s="158"/>
    </row>
    <row r="269" spans="1:11">
      <c r="A269" s="158"/>
      <c r="B269" s="158"/>
      <c r="C269" s="155"/>
      <c r="D269" s="155"/>
      <c r="E269" s="156"/>
      <c r="F269" s="157"/>
      <c r="G269" s="158"/>
      <c r="H269" s="156"/>
      <c r="I269" s="161"/>
      <c r="K269" s="158"/>
    </row>
    <row r="270" spans="1:11">
      <c r="A270" s="158"/>
      <c r="B270" s="158"/>
      <c r="C270" s="155"/>
      <c r="D270" s="155"/>
      <c r="E270" s="156"/>
      <c r="F270" s="157"/>
      <c r="G270" s="158"/>
      <c r="H270" s="156"/>
      <c r="I270" s="161"/>
      <c r="K270" s="158"/>
    </row>
    <row r="271" spans="1:11">
      <c r="A271" s="158"/>
      <c r="B271" s="158"/>
      <c r="C271" s="155"/>
      <c r="D271" s="155"/>
      <c r="E271" s="156"/>
      <c r="F271" s="157"/>
      <c r="G271" s="158"/>
      <c r="H271" s="156"/>
      <c r="I271" s="161"/>
      <c r="K271" s="158"/>
    </row>
    <row r="272" spans="1:11">
      <c r="A272" s="158"/>
      <c r="B272" s="158"/>
      <c r="C272" s="155"/>
      <c r="D272" s="155"/>
      <c r="E272" s="156"/>
      <c r="F272" s="157"/>
      <c r="G272" s="158"/>
      <c r="H272" s="156"/>
      <c r="I272" s="161"/>
      <c r="K272" s="158"/>
    </row>
    <row r="273" spans="1:11">
      <c r="A273" s="158"/>
      <c r="B273" s="158"/>
      <c r="C273" s="155"/>
      <c r="D273" s="155"/>
      <c r="E273" s="156"/>
      <c r="F273" s="157"/>
      <c r="G273" s="158"/>
      <c r="H273" s="156"/>
      <c r="I273" s="161"/>
      <c r="K273" s="158"/>
    </row>
    <row r="274" spans="1:11">
      <c r="A274" s="158"/>
      <c r="B274" s="158"/>
      <c r="C274" s="155"/>
      <c r="D274" s="155"/>
      <c r="E274" s="156"/>
      <c r="F274" s="157"/>
      <c r="G274" s="158"/>
      <c r="H274" s="156"/>
      <c r="I274" s="161"/>
      <c r="K274" s="158"/>
    </row>
    <row r="275" spans="1:11">
      <c r="A275" s="158"/>
      <c r="B275" s="158"/>
      <c r="C275" s="155"/>
      <c r="D275" s="155"/>
      <c r="E275" s="156"/>
      <c r="F275" s="157"/>
      <c r="G275" s="158"/>
      <c r="H275" s="156"/>
      <c r="I275" s="161"/>
      <c r="K275" s="158"/>
    </row>
    <row r="276" spans="1:11">
      <c r="A276" s="158"/>
      <c r="B276" s="158"/>
      <c r="C276" s="155"/>
      <c r="D276" s="155"/>
      <c r="E276" s="156"/>
      <c r="F276" s="157"/>
      <c r="G276" s="158"/>
      <c r="H276" s="156"/>
      <c r="I276" s="161"/>
      <c r="K276" s="158"/>
    </row>
    <row r="277" spans="1:11">
      <c r="A277" s="158"/>
      <c r="B277" s="158"/>
      <c r="C277" s="155"/>
      <c r="D277" s="155"/>
      <c r="E277" s="156"/>
      <c r="F277" s="157"/>
      <c r="G277" s="158"/>
      <c r="H277" s="156"/>
      <c r="I277" s="161"/>
      <c r="K277" s="158"/>
    </row>
    <row r="278" spans="1:11">
      <c r="A278" s="158"/>
      <c r="B278" s="158"/>
      <c r="C278" s="155"/>
      <c r="D278" s="155"/>
      <c r="E278" s="156"/>
      <c r="F278" s="157"/>
      <c r="G278" s="158"/>
      <c r="H278" s="156"/>
      <c r="I278" s="161"/>
      <c r="K278" s="158"/>
    </row>
    <row r="279" spans="1:11">
      <c r="A279" s="158"/>
      <c r="B279" s="158"/>
      <c r="C279" s="155"/>
      <c r="D279" s="155"/>
      <c r="E279" s="156"/>
      <c r="F279" s="157"/>
      <c r="G279" s="158"/>
      <c r="H279" s="156"/>
      <c r="I279" s="161"/>
      <c r="K279" s="158"/>
    </row>
    <row r="280" spans="1:11">
      <c r="A280" s="158"/>
      <c r="B280" s="158"/>
      <c r="C280" s="155"/>
      <c r="D280" s="155"/>
      <c r="E280" s="156"/>
      <c r="F280" s="157"/>
      <c r="G280" s="158"/>
      <c r="H280" s="156"/>
      <c r="I280" s="161"/>
      <c r="K280" s="158"/>
    </row>
    <row r="281" spans="1:11">
      <c r="A281" s="158"/>
      <c r="B281" s="158"/>
      <c r="C281" s="155"/>
      <c r="D281" s="155"/>
      <c r="E281" s="156"/>
      <c r="F281" s="157"/>
      <c r="G281" s="158"/>
      <c r="H281" s="156"/>
      <c r="I281" s="161"/>
      <c r="K281" s="158"/>
    </row>
    <row r="282" spans="1:11">
      <c r="A282" s="158"/>
      <c r="B282" s="158"/>
      <c r="C282" s="155"/>
      <c r="D282" s="155"/>
      <c r="E282" s="156"/>
      <c r="F282" s="157"/>
      <c r="G282" s="158"/>
      <c r="H282" s="156"/>
      <c r="I282" s="161"/>
      <c r="K282" s="158"/>
    </row>
    <row r="283" spans="1:11">
      <c r="A283" s="158"/>
      <c r="B283" s="158"/>
      <c r="C283" s="155"/>
      <c r="D283" s="155"/>
      <c r="E283" s="156"/>
      <c r="F283" s="157"/>
      <c r="G283" s="158"/>
      <c r="H283" s="156"/>
      <c r="I283" s="161"/>
      <c r="K283" s="158"/>
    </row>
    <row r="284" spans="1:11">
      <c r="A284" s="158"/>
      <c r="B284" s="158"/>
      <c r="C284" s="155"/>
      <c r="D284" s="155"/>
      <c r="E284" s="156"/>
      <c r="F284" s="157"/>
      <c r="G284" s="158"/>
      <c r="H284" s="156"/>
      <c r="I284" s="161"/>
      <c r="K284" s="158"/>
    </row>
    <row r="285" spans="1:11">
      <c r="A285" s="158"/>
      <c r="B285" s="158"/>
      <c r="C285" s="155"/>
      <c r="D285" s="155"/>
      <c r="E285" s="156"/>
      <c r="F285" s="157"/>
      <c r="G285" s="158"/>
      <c r="H285" s="156"/>
      <c r="I285" s="161"/>
      <c r="K285" s="158"/>
    </row>
    <row r="286" spans="1:11">
      <c r="A286" s="158"/>
      <c r="B286" s="158"/>
      <c r="C286" s="155"/>
      <c r="D286" s="155"/>
      <c r="E286" s="156"/>
      <c r="F286" s="157"/>
      <c r="G286" s="158"/>
      <c r="H286" s="156"/>
      <c r="I286" s="161"/>
      <c r="K286" s="158"/>
    </row>
    <row r="287" spans="1:11">
      <c r="A287" s="158"/>
      <c r="B287" s="158"/>
      <c r="C287" s="155"/>
      <c r="D287" s="155"/>
      <c r="E287" s="156"/>
      <c r="F287" s="157"/>
      <c r="G287" s="158"/>
      <c r="H287" s="156"/>
      <c r="I287" s="161"/>
      <c r="K287" s="158"/>
    </row>
    <row r="288" spans="1:11">
      <c r="A288" s="158"/>
      <c r="B288" s="158"/>
      <c r="C288" s="155"/>
      <c r="D288" s="155"/>
      <c r="E288" s="156"/>
      <c r="F288" s="157"/>
      <c r="G288" s="158"/>
      <c r="H288" s="156"/>
      <c r="I288" s="161"/>
      <c r="K288" s="158"/>
    </row>
    <row r="289" spans="1:11">
      <c r="A289" s="158"/>
      <c r="B289" s="158"/>
      <c r="C289" s="155"/>
      <c r="D289" s="155"/>
      <c r="E289" s="156"/>
      <c r="F289" s="157"/>
      <c r="G289" s="158"/>
      <c r="H289" s="156"/>
      <c r="I289" s="161"/>
      <c r="K289" s="158"/>
    </row>
    <row r="290" spans="1:11">
      <c r="A290" s="158"/>
      <c r="B290" s="158"/>
      <c r="C290" s="155"/>
      <c r="D290" s="155"/>
      <c r="E290" s="156"/>
      <c r="F290" s="157"/>
      <c r="G290" s="158"/>
      <c r="H290" s="156"/>
      <c r="I290" s="161"/>
      <c r="K290" s="158"/>
    </row>
    <row r="291" spans="1:11">
      <c r="A291" s="158"/>
      <c r="B291" s="158"/>
      <c r="C291" s="155"/>
      <c r="D291" s="155"/>
      <c r="E291" s="156"/>
      <c r="F291" s="157"/>
      <c r="G291" s="158"/>
      <c r="H291" s="156"/>
      <c r="I291" s="161"/>
      <c r="K291" s="158"/>
    </row>
    <row r="292" spans="1:11">
      <c r="A292" s="158"/>
      <c r="B292" s="158"/>
      <c r="C292" s="155"/>
      <c r="D292" s="155"/>
      <c r="E292" s="156"/>
      <c r="F292" s="157"/>
      <c r="G292" s="158"/>
      <c r="H292" s="156"/>
      <c r="I292" s="161"/>
      <c r="K292" s="158"/>
    </row>
    <row r="293" spans="1:11">
      <c r="A293" s="158"/>
      <c r="B293" s="158"/>
      <c r="C293" s="155"/>
      <c r="D293" s="155"/>
      <c r="E293" s="156"/>
      <c r="F293" s="157"/>
      <c r="G293" s="158"/>
      <c r="H293" s="156"/>
      <c r="I293" s="161"/>
      <c r="K293" s="158"/>
    </row>
    <row r="294" spans="1:11">
      <c r="A294" s="158"/>
      <c r="B294" s="158"/>
      <c r="C294" s="155"/>
      <c r="D294" s="155"/>
      <c r="E294" s="156"/>
      <c r="F294" s="157"/>
      <c r="G294" s="158"/>
      <c r="H294" s="156"/>
      <c r="I294" s="161"/>
      <c r="K294" s="158"/>
    </row>
    <row r="295" spans="1:11">
      <c r="A295" s="158"/>
      <c r="B295" s="158"/>
      <c r="C295" s="155"/>
      <c r="D295" s="155"/>
      <c r="E295" s="156"/>
      <c r="F295" s="157"/>
      <c r="G295" s="158"/>
      <c r="H295" s="156"/>
      <c r="I295" s="161"/>
      <c r="K295" s="158"/>
    </row>
    <row r="296" spans="1:11">
      <c r="A296" s="158"/>
      <c r="B296" s="158"/>
      <c r="C296" s="155"/>
      <c r="D296" s="155"/>
      <c r="E296" s="156"/>
      <c r="F296" s="157"/>
      <c r="G296" s="158"/>
      <c r="H296" s="156"/>
      <c r="I296" s="161"/>
      <c r="K296" s="158"/>
    </row>
    <row r="297" spans="1:11">
      <c r="A297" s="158"/>
      <c r="B297" s="158"/>
      <c r="C297" s="155"/>
      <c r="D297" s="155"/>
      <c r="E297" s="156"/>
      <c r="F297" s="157"/>
      <c r="G297" s="158"/>
      <c r="H297" s="156"/>
      <c r="I297" s="161"/>
      <c r="K297" s="158"/>
    </row>
    <row r="298" spans="1:11">
      <c r="A298" s="158"/>
      <c r="B298" s="158"/>
      <c r="C298" s="155"/>
      <c r="D298" s="155"/>
      <c r="E298" s="156"/>
      <c r="F298" s="157"/>
      <c r="G298" s="158"/>
      <c r="H298" s="156"/>
      <c r="I298" s="161"/>
      <c r="K298" s="158"/>
    </row>
    <row r="299" spans="1:11">
      <c r="A299" s="158"/>
      <c r="B299" s="158"/>
      <c r="C299" s="155"/>
      <c r="D299" s="155"/>
      <c r="E299" s="156"/>
      <c r="F299" s="157"/>
      <c r="G299" s="158"/>
      <c r="H299" s="156"/>
      <c r="I299" s="161"/>
      <c r="K299" s="158"/>
    </row>
    <row r="300" spans="1:11">
      <c r="A300" s="158"/>
      <c r="B300" s="158"/>
      <c r="C300" s="155"/>
      <c r="D300" s="155"/>
      <c r="E300" s="156"/>
      <c r="F300" s="157"/>
      <c r="G300" s="158"/>
      <c r="H300" s="156"/>
      <c r="I300" s="161"/>
      <c r="K300" s="158"/>
    </row>
    <row r="301" spans="1:11">
      <c r="A301" s="158"/>
      <c r="B301" s="158"/>
      <c r="C301" s="155"/>
      <c r="D301" s="155"/>
      <c r="E301" s="156"/>
      <c r="F301" s="157"/>
      <c r="G301" s="158"/>
      <c r="H301" s="156"/>
      <c r="I301" s="161"/>
      <c r="K301" s="158"/>
    </row>
    <row r="302" spans="1:11">
      <c r="A302" s="158"/>
      <c r="B302" s="158"/>
      <c r="C302" s="155"/>
      <c r="D302" s="155"/>
      <c r="E302" s="156"/>
      <c r="F302" s="157"/>
      <c r="G302" s="158"/>
      <c r="H302" s="156"/>
      <c r="I302" s="161"/>
      <c r="K302" s="158"/>
    </row>
    <row r="303" spans="1:11">
      <c r="A303" s="158"/>
      <c r="B303" s="158"/>
      <c r="C303" s="155"/>
      <c r="D303" s="155"/>
      <c r="E303" s="156"/>
      <c r="F303" s="157"/>
      <c r="G303" s="158"/>
      <c r="H303" s="156"/>
      <c r="I303" s="161"/>
      <c r="K303" s="158"/>
    </row>
    <row r="304" spans="1:11">
      <c r="A304" s="158"/>
      <c r="B304" s="158"/>
      <c r="C304" s="155"/>
      <c r="D304" s="155"/>
      <c r="E304" s="156"/>
      <c r="F304" s="157"/>
      <c r="G304" s="158"/>
      <c r="H304" s="156"/>
      <c r="I304" s="161"/>
      <c r="K304" s="158"/>
    </row>
    <row r="305" spans="1:11">
      <c r="A305" s="158"/>
      <c r="B305" s="158"/>
      <c r="C305" s="155"/>
      <c r="D305" s="155"/>
      <c r="E305" s="156"/>
      <c r="F305" s="157"/>
      <c r="G305" s="158"/>
      <c r="H305" s="156"/>
      <c r="I305" s="161"/>
      <c r="K305" s="158"/>
    </row>
    <row r="306" spans="1:11">
      <c r="A306" s="158"/>
      <c r="B306" s="158"/>
      <c r="C306" s="155"/>
      <c r="D306" s="155"/>
      <c r="E306" s="156"/>
      <c r="F306" s="157"/>
      <c r="G306" s="158"/>
      <c r="H306" s="156"/>
      <c r="I306" s="161"/>
      <c r="K306" s="158"/>
    </row>
    <row r="307" spans="1:11">
      <c r="A307" s="158"/>
      <c r="B307" s="158"/>
      <c r="C307" s="155"/>
      <c r="D307" s="155"/>
      <c r="E307" s="156"/>
      <c r="F307" s="157"/>
      <c r="G307" s="158"/>
      <c r="H307" s="156"/>
      <c r="I307" s="161"/>
      <c r="K307" s="158"/>
    </row>
    <row r="308" spans="1:11">
      <c r="A308" s="158"/>
      <c r="B308" s="158"/>
      <c r="C308" s="155"/>
      <c r="D308" s="155"/>
      <c r="E308" s="156"/>
      <c r="F308" s="157"/>
      <c r="G308" s="158"/>
      <c r="H308" s="156"/>
      <c r="I308" s="161"/>
      <c r="K308" s="158"/>
    </row>
    <row r="309" spans="1:11">
      <c r="A309" s="158"/>
      <c r="B309" s="158"/>
      <c r="C309" s="155"/>
      <c r="D309" s="155"/>
      <c r="E309" s="156"/>
      <c r="F309" s="157"/>
      <c r="G309" s="158"/>
      <c r="H309" s="156"/>
      <c r="I309" s="161"/>
      <c r="K309" s="158"/>
    </row>
    <row r="310" spans="1:11">
      <c r="A310" s="158"/>
      <c r="B310" s="158"/>
      <c r="C310" s="155"/>
      <c r="D310" s="155"/>
      <c r="E310" s="156"/>
      <c r="F310" s="157"/>
      <c r="G310" s="158"/>
      <c r="H310" s="156"/>
      <c r="I310" s="161"/>
      <c r="K310" s="158"/>
    </row>
    <row r="311" spans="1:11">
      <c r="A311" s="158"/>
      <c r="B311" s="158"/>
      <c r="C311" s="155"/>
      <c r="D311" s="155"/>
      <c r="E311" s="156"/>
      <c r="F311" s="157"/>
      <c r="G311" s="158"/>
      <c r="H311" s="156"/>
      <c r="I311" s="161"/>
      <c r="K311" s="158"/>
    </row>
    <row r="312" spans="1:11">
      <c r="A312" s="158"/>
      <c r="B312" s="158"/>
      <c r="C312" s="155"/>
      <c r="D312" s="155"/>
      <c r="E312" s="156"/>
      <c r="F312" s="157"/>
      <c r="G312" s="158"/>
      <c r="H312" s="156"/>
      <c r="I312" s="161"/>
      <c r="K312" s="158"/>
    </row>
    <row r="313" spans="1:11">
      <c r="A313" s="158"/>
      <c r="B313" s="158"/>
      <c r="C313" s="155"/>
      <c r="D313" s="155"/>
      <c r="E313" s="156"/>
      <c r="F313" s="157"/>
      <c r="G313" s="158"/>
      <c r="H313" s="156"/>
      <c r="I313" s="161"/>
      <c r="K313" s="158"/>
    </row>
    <row r="314" spans="1:11">
      <c r="A314" s="158"/>
      <c r="B314" s="158"/>
      <c r="C314" s="155"/>
      <c r="D314" s="155"/>
      <c r="E314" s="156"/>
      <c r="F314" s="157"/>
      <c r="G314" s="158"/>
      <c r="H314" s="156"/>
      <c r="I314" s="161"/>
      <c r="K314" s="158"/>
    </row>
    <row r="315" spans="1:11">
      <c r="A315" s="158"/>
      <c r="B315" s="158"/>
      <c r="C315" s="155"/>
      <c r="D315" s="155"/>
      <c r="E315" s="156"/>
      <c r="F315" s="157"/>
      <c r="G315" s="158"/>
      <c r="H315" s="156"/>
      <c r="I315" s="161"/>
      <c r="K315" s="158"/>
    </row>
    <row r="316" spans="1:11">
      <c r="A316" s="158"/>
      <c r="B316" s="158"/>
      <c r="C316" s="155"/>
      <c r="D316" s="155"/>
      <c r="E316" s="156"/>
      <c r="F316" s="157"/>
      <c r="G316" s="158"/>
      <c r="H316" s="156"/>
      <c r="I316" s="161"/>
      <c r="K316" s="158"/>
    </row>
    <row r="317" spans="1:11">
      <c r="A317" s="158"/>
      <c r="B317" s="158"/>
      <c r="C317" s="155"/>
      <c r="D317" s="155"/>
      <c r="E317" s="156"/>
      <c r="F317" s="157"/>
      <c r="G317" s="158"/>
      <c r="H317" s="156"/>
      <c r="I317" s="161"/>
      <c r="K317" s="158"/>
    </row>
    <row r="318" spans="1:11">
      <c r="A318" s="158"/>
      <c r="B318" s="158"/>
      <c r="C318" s="155"/>
      <c r="D318" s="155"/>
      <c r="E318" s="156"/>
      <c r="F318" s="157"/>
      <c r="G318" s="158"/>
      <c r="H318" s="156"/>
      <c r="I318" s="161"/>
      <c r="K318" s="158"/>
    </row>
    <row r="319" spans="1:11">
      <c r="A319" s="158"/>
      <c r="B319" s="158"/>
      <c r="C319" s="155"/>
      <c r="D319" s="155"/>
      <c r="E319" s="156"/>
      <c r="F319" s="157"/>
      <c r="G319" s="158"/>
      <c r="H319" s="156"/>
      <c r="I319" s="161"/>
      <c r="K319" s="158"/>
    </row>
    <row r="320" spans="1:11">
      <c r="A320" s="158"/>
      <c r="B320" s="158"/>
      <c r="C320" s="155"/>
      <c r="D320" s="155"/>
      <c r="E320" s="156"/>
      <c r="F320" s="157"/>
      <c r="G320" s="158"/>
      <c r="H320" s="156"/>
      <c r="I320" s="161"/>
      <c r="K320" s="158"/>
    </row>
    <row r="321" spans="1:11">
      <c r="A321" s="158"/>
      <c r="B321" s="158"/>
      <c r="C321" s="155"/>
      <c r="D321" s="155"/>
      <c r="E321" s="156"/>
      <c r="F321" s="157"/>
      <c r="G321" s="158"/>
      <c r="H321" s="156"/>
      <c r="I321" s="161"/>
      <c r="K321" s="158"/>
    </row>
    <row r="322" spans="1:11">
      <c r="A322" s="158"/>
      <c r="B322" s="158"/>
      <c r="C322" s="155"/>
      <c r="D322" s="155"/>
      <c r="E322" s="156"/>
      <c r="F322" s="157"/>
      <c r="G322" s="158"/>
      <c r="H322" s="156"/>
      <c r="I322" s="161"/>
      <c r="K322" s="158"/>
    </row>
    <row r="323" spans="1:11">
      <c r="A323" s="158"/>
      <c r="B323" s="158"/>
      <c r="C323" s="155"/>
      <c r="D323" s="155"/>
      <c r="E323" s="156"/>
      <c r="F323" s="157"/>
      <c r="G323" s="158"/>
      <c r="H323" s="156"/>
      <c r="I323" s="161"/>
      <c r="K323" s="158"/>
    </row>
    <row r="324" spans="1:11">
      <c r="A324" s="158"/>
      <c r="B324" s="158"/>
      <c r="C324" s="155"/>
      <c r="D324" s="155"/>
      <c r="E324" s="156"/>
      <c r="F324" s="157"/>
      <c r="G324" s="158"/>
      <c r="H324" s="156"/>
      <c r="I324" s="161"/>
      <c r="K324" s="158"/>
    </row>
    <row r="325" spans="1:11">
      <c r="A325" s="158"/>
      <c r="B325" s="158"/>
      <c r="C325" s="155"/>
      <c r="D325" s="155"/>
      <c r="E325" s="156"/>
      <c r="F325" s="157"/>
      <c r="G325" s="158"/>
      <c r="H325" s="156"/>
      <c r="I325" s="161"/>
      <c r="K325" s="158"/>
    </row>
    <row r="326" spans="1:11">
      <c r="A326" s="158"/>
      <c r="B326" s="158"/>
      <c r="C326" s="155"/>
      <c r="D326" s="155"/>
      <c r="E326" s="156"/>
      <c r="F326" s="157"/>
      <c r="G326" s="158"/>
      <c r="H326" s="156"/>
      <c r="I326" s="161"/>
      <c r="K326" s="158"/>
    </row>
    <row r="327" spans="1:11">
      <c r="A327" s="158"/>
      <c r="B327" s="158"/>
      <c r="C327" s="155"/>
      <c r="D327" s="155"/>
      <c r="E327" s="156"/>
      <c r="F327" s="157"/>
      <c r="G327" s="158"/>
      <c r="H327" s="156"/>
      <c r="I327" s="161"/>
      <c r="K327" s="158"/>
    </row>
    <row r="328" spans="1:11">
      <c r="A328" s="158"/>
      <c r="B328" s="158"/>
      <c r="C328" s="155"/>
      <c r="D328" s="155"/>
      <c r="E328" s="156"/>
      <c r="F328" s="157"/>
      <c r="G328" s="158"/>
      <c r="H328" s="156"/>
      <c r="I328" s="161"/>
      <c r="K328" s="158"/>
    </row>
    <row r="329" spans="1:11">
      <c r="A329" s="158"/>
      <c r="B329" s="158"/>
      <c r="C329" s="155"/>
      <c r="D329" s="155"/>
      <c r="E329" s="156"/>
      <c r="F329" s="157"/>
      <c r="G329" s="158"/>
      <c r="H329" s="156"/>
      <c r="I329" s="161"/>
      <c r="K329" s="158"/>
    </row>
    <row r="330" spans="1:11">
      <c r="A330" s="158"/>
      <c r="B330" s="158"/>
      <c r="C330" s="155"/>
      <c r="D330" s="155"/>
      <c r="E330" s="156"/>
      <c r="F330" s="157"/>
      <c r="G330" s="158"/>
      <c r="H330" s="156"/>
      <c r="I330" s="161"/>
      <c r="K330" s="158"/>
    </row>
    <row r="331" spans="1:11">
      <c r="A331" s="158"/>
      <c r="B331" s="158"/>
      <c r="C331" s="155"/>
      <c r="D331" s="155"/>
      <c r="E331" s="156"/>
      <c r="F331" s="157"/>
      <c r="G331" s="158"/>
      <c r="H331" s="156"/>
      <c r="I331" s="161"/>
      <c r="K331" s="158"/>
    </row>
    <row r="332" spans="1:11">
      <c r="A332" s="158"/>
      <c r="B332" s="158"/>
      <c r="C332" s="155"/>
      <c r="D332" s="155"/>
      <c r="E332" s="156"/>
      <c r="F332" s="157"/>
      <c r="G332" s="158"/>
      <c r="H332" s="156"/>
      <c r="I332" s="161"/>
      <c r="K332" s="158"/>
    </row>
    <row r="333" spans="1:11">
      <c r="A333" s="158"/>
      <c r="B333" s="158"/>
      <c r="C333" s="155"/>
      <c r="D333" s="155"/>
      <c r="E333" s="156"/>
      <c r="F333" s="157"/>
      <c r="G333" s="158"/>
      <c r="H333" s="156"/>
      <c r="I333" s="161"/>
      <c r="K333" s="158"/>
    </row>
    <row r="334" spans="1:11">
      <c r="A334" s="158"/>
      <c r="B334" s="158"/>
      <c r="C334" s="155"/>
      <c r="D334" s="155"/>
      <c r="E334" s="156"/>
      <c r="F334" s="157"/>
      <c r="G334" s="158"/>
      <c r="H334" s="156"/>
      <c r="I334" s="161"/>
      <c r="K334" s="158"/>
    </row>
    <row r="335" spans="1:11">
      <c r="A335" s="158"/>
      <c r="B335" s="158"/>
      <c r="C335" s="155"/>
      <c r="D335" s="155"/>
      <c r="E335" s="156"/>
      <c r="F335" s="157"/>
      <c r="G335" s="158"/>
      <c r="H335" s="156"/>
      <c r="I335" s="161"/>
      <c r="K335" s="158"/>
    </row>
    <row r="336" spans="1:11">
      <c r="A336" s="158"/>
      <c r="B336" s="158"/>
      <c r="C336" s="155"/>
      <c r="D336" s="155"/>
      <c r="E336" s="156"/>
      <c r="F336" s="157"/>
      <c r="G336" s="158"/>
      <c r="H336" s="156"/>
      <c r="I336" s="161"/>
      <c r="K336" s="158"/>
    </row>
    <row r="337" spans="1:11">
      <c r="A337" s="158"/>
      <c r="B337" s="158"/>
      <c r="C337" s="155"/>
      <c r="D337" s="155"/>
      <c r="E337" s="156"/>
      <c r="F337" s="157"/>
      <c r="G337" s="158"/>
      <c r="H337" s="156"/>
      <c r="I337" s="161"/>
      <c r="K337" s="158"/>
    </row>
    <row r="338" spans="1:11">
      <c r="A338" s="158"/>
      <c r="B338" s="158"/>
      <c r="C338" s="155"/>
      <c r="D338" s="155"/>
      <c r="E338" s="156"/>
      <c r="F338" s="157"/>
      <c r="G338" s="158"/>
      <c r="H338" s="156"/>
      <c r="I338" s="161"/>
      <c r="K338" s="158"/>
    </row>
    <row r="339" spans="1:11">
      <c r="A339" s="158"/>
      <c r="B339" s="158"/>
      <c r="C339" s="155"/>
      <c r="D339" s="155"/>
      <c r="E339" s="156"/>
      <c r="F339" s="157"/>
      <c r="G339" s="158"/>
      <c r="H339" s="156"/>
      <c r="I339" s="161"/>
      <c r="K339" s="158"/>
    </row>
    <row r="340" spans="1:11">
      <c r="A340" s="158"/>
      <c r="B340" s="158"/>
      <c r="C340" s="155"/>
      <c r="D340" s="155"/>
      <c r="E340" s="156"/>
      <c r="F340" s="157"/>
      <c r="G340" s="158"/>
      <c r="H340" s="156"/>
      <c r="I340" s="161"/>
      <c r="K340" s="158"/>
    </row>
    <row r="341" spans="1:11">
      <c r="A341" s="158"/>
      <c r="B341" s="158"/>
      <c r="C341" s="155"/>
      <c r="D341" s="155"/>
      <c r="E341" s="156"/>
      <c r="F341" s="157"/>
      <c r="G341" s="158"/>
      <c r="H341" s="156"/>
      <c r="I341" s="161"/>
      <c r="K341" s="158"/>
    </row>
    <row r="342" spans="1:11">
      <c r="A342" s="158"/>
      <c r="B342" s="158"/>
      <c r="G342" s="158"/>
      <c r="H342" s="156"/>
      <c r="I342" s="161"/>
      <c r="K342" s="158"/>
    </row>
    <row r="343" spans="1:11">
      <c r="A343" s="158"/>
      <c r="B343" s="158"/>
      <c r="G343" s="158"/>
      <c r="H343" s="156"/>
      <c r="I343" s="161"/>
      <c r="K343" s="158"/>
    </row>
    <row r="344" spans="1:11">
      <c r="A344" s="158"/>
      <c r="B344" s="158"/>
      <c r="G344" s="158"/>
      <c r="H344" s="156"/>
      <c r="I344" s="161"/>
      <c r="K344" s="158"/>
    </row>
    <row r="345" spans="1:11">
      <c r="G345" s="158"/>
      <c r="H345" s="156"/>
      <c r="I345" s="161"/>
      <c r="K345" s="158"/>
    </row>
    <row r="346" spans="1:11">
      <c r="G346" s="158"/>
      <c r="H346" s="156"/>
      <c r="I346" s="161"/>
      <c r="K346" s="158"/>
    </row>
    <row r="347" spans="1:11">
      <c r="G347" s="158"/>
      <c r="H347" s="156"/>
      <c r="I347" s="161"/>
      <c r="K347" s="158"/>
    </row>
    <row r="348" spans="1:11">
      <c r="G348" s="158"/>
      <c r="K348" s="158"/>
    </row>
    <row r="349" spans="1:11">
      <c r="K349" s="158"/>
    </row>
    <row r="350" spans="1:11">
      <c r="K350" s="158"/>
    </row>
    <row r="351" spans="1:11">
      <c r="K351" s="158"/>
    </row>
    <row r="352" spans="1:11">
      <c r="K352" s="158"/>
    </row>
    <row r="353" spans="11:11">
      <c r="K353" s="158"/>
    </row>
    <row r="354" spans="11:11">
      <c r="K354" s="158"/>
    </row>
    <row r="355" spans="11:11">
      <c r="K355" s="158"/>
    </row>
    <row r="356" spans="11:11">
      <c r="K356" s="158"/>
    </row>
    <row r="357" spans="11:11">
      <c r="K357" s="158"/>
    </row>
    <row r="358" spans="11:11">
      <c r="K358" s="158"/>
    </row>
    <row r="359" spans="11:11">
      <c r="K359" s="158"/>
    </row>
    <row r="360" spans="11:11">
      <c r="K360" s="158"/>
    </row>
    <row r="361" spans="11:11">
      <c r="K361" s="158"/>
    </row>
    <row r="362" spans="11:11">
      <c r="K362" s="158"/>
    </row>
    <row r="363" spans="11:11">
      <c r="K363" s="158"/>
    </row>
    <row r="364" spans="11:11">
      <c r="K364" s="158"/>
    </row>
    <row r="365" spans="11:11">
      <c r="K365" s="158"/>
    </row>
    <row r="366" spans="11:11">
      <c r="K366" s="158"/>
    </row>
    <row r="367" spans="11:11">
      <c r="K367" s="158"/>
    </row>
    <row r="368" spans="11:11">
      <c r="K368" s="158"/>
    </row>
    <row r="369" spans="11:11">
      <c r="K369" s="158"/>
    </row>
    <row r="370" spans="11:11">
      <c r="K370" s="158"/>
    </row>
    <row r="371" spans="11:11">
      <c r="K371" s="158"/>
    </row>
    <row r="372" spans="11:11">
      <c r="K372" s="158"/>
    </row>
    <row r="373" spans="11:11">
      <c r="K373" s="158"/>
    </row>
  </sheetData>
  <mergeCells count="74">
    <mergeCell ref="B187:F187"/>
    <mergeCell ref="G188:L189"/>
    <mergeCell ref="I192:J192"/>
    <mergeCell ref="I193:J193"/>
    <mergeCell ref="I194:J194"/>
    <mergeCell ref="G154:L155"/>
    <mergeCell ref="G182:L182"/>
    <mergeCell ref="G183:L183"/>
    <mergeCell ref="G184:L184"/>
    <mergeCell ref="G185:L185"/>
    <mergeCell ref="G186:L186"/>
    <mergeCell ref="G175:L175"/>
    <mergeCell ref="G177:L177"/>
    <mergeCell ref="G178:L178"/>
    <mergeCell ref="G179:L179"/>
    <mergeCell ref="G180:L180"/>
    <mergeCell ref="G181:L181"/>
    <mergeCell ref="G168:L168"/>
    <mergeCell ref="G169:L169"/>
    <mergeCell ref="G171:L171"/>
    <mergeCell ref="G172:L172"/>
    <mergeCell ref="G173:L173"/>
    <mergeCell ref="G174:L174"/>
    <mergeCell ref="G166:L166"/>
    <mergeCell ref="G167:L167"/>
    <mergeCell ref="G159:L159"/>
    <mergeCell ref="G161:L161"/>
    <mergeCell ref="G162:L162"/>
    <mergeCell ref="G163:L163"/>
    <mergeCell ref="G164:L164"/>
    <mergeCell ref="A138:A140"/>
    <mergeCell ref="G149:I149"/>
    <mergeCell ref="G150:I150"/>
    <mergeCell ref="G156:L156"/>
    <mergeCell ref="G157:L157"/>
    <mergeCell ref="G158:L158"/>
    <mergeCell ref="A120:A123"/>
    <mergeCell ref="A127:A128"/>
    <mergeCell ref="A132:A134"/>
    <mergeCell ref="A89:A92"/>
    <mergeCell ref="A95:A99"/>
    <mergeCell ref="A102:A105"/>
    <mergeCell ref="A108:A111"/>
    <mergeCell ref="A114:A117"/>
    <mergeCell ref="A64:A66"/>
    <mergeCell ref="A69:A73"/>
    <mergeCell ref="A76:A79"/>
    <mergeCell ref="A82:A86"/>
    <mergeCell ref="A26:A29"/>
    <mergeCell ref="A32:A35"/>
    <mergeCell ref="A38:A41"/>
    <mergeCell ref="A44:A47"/>
    <mergeCell ref="A51:A55"/>
    <mergeCell ref="A58:A60"/>
    <mergeCell ref="A10:C11"/>
    <mergeCell ref="H10:K10"/>
    <mergeCell ref="D11:F11"/>
    <mergeCell ref="A15:A17"/>
    <mergeCell ref="A20:A23"/>
    <mergeCell ref="A7:B7"/>
    <mergeCell ref="D7:F7"/>
    <mergeCell ref="H7:K7"/>
    <mergeCell ref="A8:B8"/>
    <mergeCell ref="D8:F8"/>
    <mergeCell ref="A9:B9"/>
    <mergeCell ref="D9:F9"/>
    <mergeCell ref="B2:F3"/>
    <mergeCell ref="G2:I2"/>
    <mergeCell ref="G4:K4"/>
    <mergeCell ref="A5:B5"/>
    <mergeCell ref="D5:F5"/>
    <mergeCell ref="A6:B6"/>
    <mergeCell ref="D6:F6"/>
    <mergeCell ref="H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Diplacido</dc:creator>
  <cp:lastModifiedBy>Robert Diplacido</cp:lastModifiedBy>
  <dcterms:created xsi:type="dcterms:W3CDTF">2018-11-13T13:42:42Z</dcterms:created>
  <dcterms:modified xsi:type="dcterms:W3CDTF">2018-11-13T14:09:18Z</dcterms:modified>
</cp:coreProperties>
</file>